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12"/>
  <c r="Y22"/>
  <c r="Y25"/>
  <c r="Y24"/>
  <c r="Y18"/>
  <c r="Y14"/>
  <c r="Y28"/>
  <c r="Y20"/>
  <c r="Y34"/>
  <c r="Y12"/>
  <c r="Y32"/>
  <c r="Y17"/>
  <c r="Y35"/>
  <c r="Y33"/>
  <c r="Y23"/>
  <c r="Y21"/>
  <c r="Y31"/>
  <c r="Y16"/>
  <c r="Y15"/>
  <c r="Y26"/>
  <c r="Y27"/>
  <c r="Y13"/>
  <c r="Y30"/>
  <c r="Y29"/>
  <c r="Y19"/>
  <c r="X22"/>
  <c r="X25"/>
  <c r="X24"/>
  <c r="X18"/>
  <c r="X14"/>
  <c r="X28"/>
  <c r="X20"/>
  <c r="X34"/>
  <c r="X12"/>
  <c r="X32"/>
  <c r="X17"/>
  <c r="X35"/>
  <c r="X33"/>
  <c r="X23"/>
  <c r="X21"/>
  <c r="X31"/>
  <c r="X16"/>
  <c r="X15"/>
  <c r="X26"/>
  <c r="X27"/>
  <c r="X13"/>
  <c r="X30"/>
  <c r="X29"/>
  <c r="X19"/>
  <c r="S22"/>
  <c r="U22" s="1"/>
  <c r="S25"/>
  <c r="U25" s="1"/>
  <c r="S24"/>
  <c r="U24" s="1"/>
  <c r="S18"/>
  <c r="U18" s="1"/>
  <c r="S14"/>
  <c r="U14" s="1"/>
  <c r="S28"/>
  <c r="U28" s="1"/>
  <c r="S20"/>
  <c r="U20" s="1"/>
  <c r="S34"/>
  <c r="U34" s="1"/>
  <c r="S12"/>
  <c r="U12" s="1"/>
  <c r="S32"/>
  <c r="U32" s="1"/>
  <c r="S17"/>
  <c r="U17" s="1"/>
  <c r="S35"/>
  <c r="U35" s="1"/>
  <c r="S33"/>
  <c r="U33" s="1"/>
  <c r="S23"/>
  <c r="U23" s="1"/>
  <c r="S21"/>
  <c r="U21" s="1"/>
  <c r="S31"/>
  <c r="U31" s="1"/>
  <c r="S16"/>
  <c r="U16" s="1"/>
  <c r="S15"/>
  <c r="U15" s="1"/>
  <c r="S26"/>
  <c r="U26" s="1"/>
  <c r="S27"/>
  <c r="U27" s="1"/>
  <c r="S13"/>
  <c r="U13" s="1"/>
  <c r="S30"/>
  <c r="U30" s="1"/>
  <c r="S29"/>
  <c r="U29" s="1"/>
  <c r="S19"/>
  <c r="U19" s="1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3"/>
</calcChain>
</file>

<file path=xl/sharedStrings.xml><?xml version="1.0" encoding="utf-8"?>
<sst xmlns="http://schemas.openxmlformats.org/spreadsheetml/2006/main" count="1170" uniqueCount="172">
  <si>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</si>
  <si>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</si>
  <si>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</si>
  <si>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</si>
  <si>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</si>
  <si>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</si>
  <si>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</si>
  <si>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</si>
  <si>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</si>
  <si>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</si>
  <si>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</si>
  <si>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</si>
  <si>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</si>
  <si>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</si>
  <si>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</si>
  <si>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</si>
  <si>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</si>
  <si>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</si>
  <si>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</si>
  <si>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</si>
  <si>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</si>
  <si>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</si>
  <si>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</si>
  <si>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</si>
  <si>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</si>
  <si>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</si>
  <si>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</si>
  <si>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</si>
  <si>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</si>
  <si>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</si>
  <si>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</si>
  <si>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</si>
  <si>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</si>
  <si>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Борисёнок Мария Александровна</t>
  </si>
  <si>
    <t>Борушкина Софья Михайловна</t>
  </si>
  <si>
    <t>Викторова Мария Викторовна</t>
  </si>
  <si>
    <t>Волкова Наталия Алексеевна</t>
  </si>
  <si>
    <t>Головина Мария Борисовна</t>
  </si>
  <si>
    <t>Гордеев Петр Андреевич</t>
  </si>
  <si>
    <t>Городничев Антон Валерьевич</t>
  </si>
  <si>
    <t>Долганов Вадим Николаевич</t>
  </si>
  <si>
    <t>Дубова Марина Игоревна</t>
  </si>
  <si>
    <t>Дыба Екатерина Александровна</t>
  </si>
  <si>
    <t>Евсюков Александр Михайлович</t>
  </si>
  <si>
    <t>Киселев Олег Владиславович</t>
  </si>
  <si>
    <t>Клементович Михаил Александрович</t>
  </si>
  <si>
    <t>Коробов Александр Сергеевич</t>
  </si>
  <si>
    <t>Куричева Екатерина Константиновна</t>
  </si>
  <si>
    <t>Мерзляков Василий Геннадьевич</t>
  </si>
  <si>
    <t>Павловская Александра Дмитриевна</t>
  </si>
  <si>
    <t>Полетаева Юлия Геннадьевна</t>
  </si>
  <si>
    <t>Родионова Мария Валерьевна</t>
  </si>
  <si>
    <t>Самоволик Ольга Дмитриевна</t>
  </si>
  <si>
    <t>Сахарова Мария Александровна</t>
  </si>
  <si>
    <t>Серова Екатерина Игоревна</t>
  </si>
  <si>
    <t>Сухова Дарья Николаевна</t>
  </si>
  <si>
    <t>Тарновецкая Розалия Владимировна</t>
  </si>
  <si>
    <t>2171М121</t>
  </si>
  <si>
    <t>Мерзляков</t>
  </si>
  <si>
    <t>Василий</t>
  </si>
  <si>
    <t>Геннадьевич</t>
  </si>
  <si>
    <t>1202231013</t>
  </si>
  <si>
    <t>Персонология жизни и культуры</t>
  </si>
  <si>
    <t>Зачет</t>
  </si>
  <si>
    <t>2012/2013 учебный год 1 модуль</t>
  </si>
  <si>
    <t>Долганов</t>
  </si>
  <si>
    <t>Вадим</t>
  </si>
  <si>
    <t>Николаевич</t>
  </si>
  <si>
    <t>1202231007</t>
  </si>
  <si>
    <t>Муниципальное управление и местное самоуправление</t>
  </si>
  <si>
    <t>Экзамен</t>
  </si>
  <si>
    <t>2012/2013 учебный год 2 модуль</t>
  </si>
  <si>
    <t>Гордеев</t>
  </si>
  <si>
    <t>Петр</t>
  </si>
  <si>
    <t>Андреевич</t>
  </si>
  <si>
    <t>1212231022</t>
  </si>
  <si>
    <t>Павловская</t>
  </si>
  <si>
    <t>Александра</t>
  </si>
  <si>
    <t>Дмитриевна</t>
  </si>
  <si>
    <t>1202231014</t>
  </si>
  <si>
    <t>Отношения Европейский союз - Россия</t>
  </si>
  <si>
    <t>Теория пространственной организации города и формирование городской среды</t>
  </si>
  <si>
    <t>Волкова</t>
  </si>
  <si>
    <t>Наталия</t>
  </si>
  <si>
    <t>Алексеевна</t>
  </si>
  <si>
    <t>1202231004</t>
  </si>
  <si>
    <t>Самоволик</t>
  </si>
  <si>
    <t>Ольга</t>
  </si>
  <si>
    <t>1202231017</t>
  </si>
  <si>
    <t>Куричева</t>
  </si>
  <si>
    <t>Екатерина</t>
  </si>
  <si>
    <t>Константиновна</t>
  </si>
  <si>
    <t>1202231012</t>
  </si>
  <si>
    <t>Серова</t>
  </si>
  <si>
    <t>Игоревна</t>
  </si>
  <si>
    <t>1202231018</t>
  </si>
  <si>
    <t>Дыба</t>
  </si>
  <si>
    <t>Александровна</t>
  </si>
  <si>
    <t>1202231008</t>
  </si>
  <si>
    <t>Головина</t>
  </si>
  <si>
    <t>Мария</t>
  </si>
  <si>
    <t>Борисовна</t>
  </si>
  <si>
    <t>1202231005</t>
  </si>
  <si>
    <t>Городничев</t>
  </si>
  <si>
    <t>Антон</t>
  </si>
  <si>
    <t>Валерьевич</t>
  </si>
  <si>
    <t>1202231006</t>
  </si>
  <si>
    <t>Родионова</t>
  </si>
  <si>
    <t>Валерьевна</t>
  </si>
  <si>
    <t>1202231016</t>
  </si>
  <si>
    <t>Викторова</t>
  </si>
  <si>
    <t>Викторовна</t>
  </si>
  <si>
    <t>1202231003</t>
  </si>
  <si>
    <t>Борушкина</t>
  </si>
  <si>
    <t>Софья</t>
  </si>
  <si>
    <t>Михайловна</t>
  </si>
  <si>
    <t>1202231002</t>
  </si>
  <si>
    <t>Полетаева</t>
  </si>
  <si>
    <t>Юлия</t>
  </si>
  <si>
    <t>Геннадьевна</t>
  </si>
  <si>
    <t>1202231015</t>
  </si>
  <si>
    <t>Сухова</t>
  </si>
  <si>
    <t>Дарья</t>
  </si>
  <si>
    <t>Николаевна</t>
  </si>
  <si>
    <t>1102231014</t>
  </si>
  <si>
    <t>Дубова</t>
  </si>
  <si>
    <t>Марина</t>
  </si>
  <si>
    <t>1212231028</t>
  </si>
  <si>
    <t>Евсюков</t>
  </si>
  <si>
    <t>Александр</t>
  </si>
  <si>
    <t>Михайлович</t>
  </si>
  <si>
    <t>1212231023</t>
  </si>
  <si>
    <t>Сахарова</t>
  </si>
  <si>
    <t>1102231013</t>
  </si>
  <si>
    <t>Тарновецкая</t>
  </si>
  <si>
    <t>Розалия</t>
  </si>
  <si>
    <t>Владимировна</t>
  </si>
  <si>
    <t>1212231011</t>
  </si>
  <si>
    <t>Борисёнок</t>
  </si>
  <si>
    <t>1202231021</t>
  </si>
  <si>
    <t>Клементович</t>
  </si>
  <si>
    <t>Михаил</t>
  </si>
  <si>
    <t>Александрович</t>
  </si>
  <si>
    <t>1202231010</t>
  </si>
  <si>
    <t>Коробов</t>
  </si>
  <si>
    <t>Сергеевич</t>
  </si>
  <si>
    <t>1102231021</t>
  </si>
  <si>
    <t>Киселев</t>
  </si>
  <si>
    <t>Олег</t>
  </si>
  <si>
    <t>Владиславович</t>
  </si>
  <si>
    <t>1202231009</t>
  </si>
  <si>
    <t>Анализ данных в SPSS</t>
  </si>
  <si>
    <t>Методы пространственного анализа</t>
  </si>
  <si>
    <t>Морфология городской застройки</t>
  </si>
  <si>
    <t>Основы экономики</t>
  </si>
  <si>
    <t>Социально-демографические вопросы развития городов</t>
  </si>
  <si>
    <t>Бюдж</t>
  </si>
  <si>
    <t>Комм</t>
  </si>
  <si>
    <t>нет оценки</t>
  </si>
  <si>
    <t>Да</t>
  </si>
  <si>
    <t>1 - 2</t>
  </si>
  <si>
    <t>4 - 5</t>
  </si>
  <si>
    <t>6 - 8</t>
  </si>
  <si>
    <t>11 - 14</t>
  </si>
  <si>
    <t>16 - 18</t>
  </si>
  <si>
    <t>21 - 22</t>
  </si>
  <si>
    <t>Дата выгрузки: 21.02.2013</t>
  </si>
  <si>
    <t>Период: c 2012/2013 учебный год I семестр по 2012/2013 учебный год I семестр</t>
  </si>
  <si>
    <t>Факультет/отделение: Высшая школа урбанистики</t>
  </si>
  <si>
    <t>Направление  подготовки: "Градостроительство", Магистерская программа "Управление пространственным развитием городов""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</si>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</sst>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B35"/>
  <sheetViews>
    <sheetView tabSelected="1" topLeftCell="A7" workbookViewId="0"/>
  </sheetViews>
  <sheetFormatPr defaultRowHeight="12.75"/>
  <cols>
    <col min="1" max="1" width="9.140625" style="19"/>
    <col min="2" max="2" width="10.28515625" style="9" customWidth="1"/>
    <col min="3" max="3" width="33.5703125" style="7" customWidth="1"/>
    <col min="4" max="4" width="13.85546875" style="7" hidden="1" customWidth="1"/>
    <col min="5" max="5" width="10.85546875" style="1" customWidth="1"/>
    <col min="6" max="6" width="6.42578125" style="7" customWidth="1"/>
    <col min="7" max="7" width="10.7109375" style="1" hidden="1" customWidth="1"/>
    <col min="8" max="8" width="7.7109375" style="30" customWidth="1"/>
    <col min="9" max="9" width="8.42578125" style="30" customWidth="1"/>
    <col min="10" max="10" width="8" style="30" customWidth="1"/>
    <col min="11" max="11" width="7.140625" style="30" customWidth="1"/>
    <col min="12" max="12" width="9.140625" style="30" customWidth="1"/>
    <col min="13" max="13" width="6" style="30" customWidth="1"/>
    <col min="14" max="14" width="5.85546875" style="30" customWidth="1"/>
    <col min="15" max="16" width="7" style="30" customWidth="1"/>
    <col min="17" max="17" width="7.5703125" style="30" customWidth="1"/>
    <col min="18" max="18" width="10.7109375" style="13" customWidth="1"/>
    <col min="19" max="19" width="7.140625" style="13" customWidth="1"/>
    <col min="20" max="20" width="7" style="13" customWidth="1"/>
    <col min="21" max="21" width="10.7109375" style="13" customWidth="1"/>
    <col min="22" max="23" width="10.7109375" style="1" hidden="1" customWidth="1"/>
    <col min="24" max="24" width="10.7109375" style="13" customWidth="1"/>
    <col min="25" max="25" width="7.7109375" style="1" customWidth="1"/>
    <col min="26" max="28" width="10.7109375" style="1" hidden="1" customWidth="1"/>
    <col min="29" max="70" width="10.7109375" style="1" customWidth="1"/>
    <col min="71" max="16384" width="9.140625" style="1"/>
  </cols>
  <sheetData>
    <row r="1" spans="1:28" s="6" customFormat="1" ht="22.5" customHeight="1">
      <c r="A1" s="23" t="s">
        <v>32</v>
      </c>
      <c r="B1" s="21"/>
      <c r="C1" s="21"/>
      <c r="D1" s="21"/>
      <c r="E1" s="21"/>
      <c r="F1" s="20"/>
      <c r="H1" s="28"/>
      <c r="I1" s="28"/>
      <c r="J1" s="28"/>
      <c r="K1" s="28"/>
      <c r="L1" s="28"/>
      <c r="M1" s="28"/>
      <c r="N1" s="28"/>
      <c r="O1" s="28"/>
      <c r="P1" s="28"/>
      <c r="Q1" s="28"/>
      <c r="R1" s="11"/>
      <c r="S1" s="11"/>
      <c r="T1" s="11"/>
      <c r="U1" s="11"/>
      <c r="X1" s="11"/>
    </row>
    <row r="2" spans="1:28" s="5" customFormat="1" ht="15.75" customHeight="1">
      <c r="A2" s="22" t="s">
        <v>166</v>
      </c>
      <c r="B2" s="21"/>
      <c r="C2" s="21"/>
      <c r="D2" s="21"/>
      <c r="E2" s="21"/>
      <c r="F2" s="6"/>
      <c r="G2" s="6"/>
      <c r="H2" s="28"/>
      <c r="I2" s="28"/>
      <c r="J2" s="28"/>
      <c r="K2" s="28"/>
      <c r="L2" s="28"/>
      <c r="M2" s="28"/>
      <c r="N2" s="28"/>
      <c r="O2" s="28"/>
      <c r="P2" s="28"/>
      <c r="Q2" s="28"/>
      <c r="R2" s="6"/>
      <c r="S2" s="6"/>
      <c r="T2" s="6"/>
      <c r="U2" s="12"/>
      <c r="X2" s="12"/>
    </row>
    <row r="3" spans="1:28" s="5" customFormat="1" ht="15.75" customHeight="1">
      <c r="A3" s="22" t="s">
        <v>167</v>
      </c>
      <c r="B3" s="21"/>
      <c r="C3" s="21"/>
      <c r="D3" s="21"/>
      <c r="E3" s="21"/>
      <c r="F3" s="6"/>
      <c r="G3" s="6"/>
      <c r="H3" s="28"/>
      <c r="I3" s="28"/>
      <c r="J3" s="28"/>
      <c r="K3" s="28"/>
      <c r="L3" s="28"/>
      <c r="M3" s="28"/>
      <c r="N3" s="28"/>
      <c r="O3" s="28"/>
      <c r="P3" s="28"/>
      <c r="Q3" s="28"/>
      <c r="R3" s="6"/>
      <c r="S3" s="6"/>
      <c r="T3" s="6"/>
      <c r="U3" s="12"/>
      <c r="X3" s="12"/>
    </row>
    <row r="4" spans="1:28" s="5" customFormat="1" ht="15.75" customHeight="1">
      <c r="A4" s="22" t="s">
        <v>168</v>
      </c>
      <c r="B4" s="21"/>
      <c r="C4" s="21"/>
      <c r="D4" s="21"/>
      <c r="E4" s="21"/>
      <c r="F4" s="6"/>
      <c r="G4" s="6"/>
      <c r="H4" s="28"/>
      <c r="I4" s="28"/>
      <c r="J4" s="28"/>
      <c r="K4" s="28"/>
      <c r="L4" s="28"/>
      <c r="M4" s="28"/>
      <c r="N4" s="28"/>
      <c r="O4" s="28"/>
      <c r="P4" s="28"/>
      <c r="Q4" s="28"/>
      <c r="R4" s="6"/>
      <c r="S4" s="6"/>
      <c r="T4" s="6"/>
      <c r="U4" s="12"/>
      <c r="X4" s="12"/>
    </row>
    <row r="5" spans="1:28" s="5" customFormat="1" ht="15.75" customHeight="1">
      <c r="A5" s="22" t="s">
        <v>169</v>
      </c>
      <c r="B5" s="6"/>
      <c r="C5" s="6"/>
      <c r="D5" s="6"/>
      <c r="E5" s="6"/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6"/>
      <c r="S5" s="6"/>
      <c r="T5" s="6"/>
      <c r="U5" s="12"/>
      <c r="X5" s="12"/>
    </row>
    <row r="6" spans="1:28" s="5" customFormat="1" ht="15.75" customHeight="1">
      <c r="A6" s="22" t="s">
        <v>170</v>
      </c>
      <c r="B6" s="8"/>
      <c r="C6" s="4"/>
      <c r="D6" s="4"/>
      <c r="E6" s="4"/>
      <c r="F6" s="4"/>
      <c r="H6" s="29"/>
      <c r="I6" s="106"/>
      <c r="J6" s="29" t="s">
        <v>171</v>
      </c>
      <c r="K6" s="29"/>
      <c r="L6" s="29"/>
      <c r="M6" s="29"/>
      <c r="N6" s="29"/>
      <c r="O6" s="29"/>
      <c r="P6" s="29"/>
      <c r="Q6" s="29"/>
      <c r="R6" s="12"/>
      <c r="S6" s="12"/>
      <c r="T6" s="12"/>
      <c r="U6" s="12"/>
      <c r="X6" s="12"/>
    </row>
    <row r="7" spans="1:28" s="5" customFormat="1" ht="15.75" customHeight="1" thickBot="1">
      <c r="A7" s="19"/>
      <c r="B7" s="8"/>
      <c r="F7" s="14"/>
      <c r="H7" s="29"/>
      <c r="I7" s="29"/>
      <c r="J7" s="29"/>
      <c r="K7" s="29"/>
      <c r="L7" s="29"/>
      <c r="M7" s="29"/>
      <c r="N7" s="29"/>
      <c r="O7" s="29"/>
      <c r="P7" s="29"/>
      <c r="Q7" s="29"/>
      <c r="R7" s="12"/>
      <c r="S7" s="12"/>
      <c r="T7" s="12"/>
      <c r="U7" s="12"/>
      <c r="X7" s="12"/>
    </row>
    <row r="8" spans="1:28" s="2" customFormat="1" ht="20.25" customHeight="1">
      <c r="A8" s="31" t="s">
        <v>2</v>
      </c>
      <c r="B8" s="32" t="s">
        <v>3</v>
      </c>
      <c r="C8" s="33" t="s">
        <v>0</v>
      </c>
      <c r="D8" s="33" t="s">
        <v>9</v>
      </c>
      <c r="E8" s="33" t="s">
        <v>1</v>
      </c>
      <c r="F8" s="34" t="s">
        <v>8</v>
      </c>
      <c r="G8" s="25"/>
      <c r="H8" s="43" t="s">
        <v>64</v>
      </c>
      <c r="I8" s="44" t="s">
        <v>71</v>
      </c>
      <c r="J8" s="33"/>
      <c r="K8" s="33"/>
      <c r="L8" s="33"/>
      <c r="M8" s="33"/>
      <c r="N8" s="33"/>
      <c r="O8" s="33"/>
      <c r="P8" s="33"/>
      <c r="Q8" s="34"/>
      <c r="R8" s="82" t="s">
        <v>25</v>
      </c>
      <c r="S8" s="83" t="s">
        <v>27</v>
      </c>
      <c r="T8" s="83" t="s">
        <v>28</v>
      </c>
      <c r="U8" s="84" t="s">
        <v>29</v>
      </c>
      <c r="V8" s="85" t="s">
        <v>5</v>
      </c>
      <c r="W8" s="85" t="s">
        <v>6</v>
      </c>
      <c r="X8" s="84" t="s">
        <v>24</v>
      </c>
      <c r="Y8" s="85" t="s">
        <v>7</v>
      </c>
      <c r="Z8" s="85" t="s">
        <v>30</v>
      </c>
      <c r="AA8" s="86" t="s">
        <v>31</v>
      </c>
    </row>
    <row r="9" spans="1:28" s="2" customFormat="1" ht="20.25" customHeight="1">
      <c r="A9" s="35"/>
      <c r="B9" s="36"/>
      <c r="C9" s="37"/>
      <c r="D9" s="37"/>
      <c r="E9" s="37"/>
      <c r="F9" s="38"/>
      <c r="G9" s="25"/>
      <c r="H9" s="45" t="s">
        <v>63</v>
      </c>
      <c r="I9" s="46" t="s">
        <v>70</v>
      </c>
      <c r="J9" s="37"/>
      <c r="K9" s="37"/>
      <c r="L9" s="37"/>
      <c r="M9" s="47" t="s">
        <v>63</v>
      </c>
      <c r="N9" s="37"/>
      <c r="O9" s="37"/>
      <c r="P9" s="37"/>
      <c r="Q9" s="38"/>
      <c r="R9" s="87"/>
      <c r="S9" s="88"/>
      <c r="T9" s="88"/>
      <c r="U9" s="89"/>
      <c r="V9" s="90"/>
      <c r="W9" s="90"/>
      <c r="X9" s="89"/>
      <c r="Y9" s="90"/>
      <c r="Z9" s="90"/>
      <c r="AA9" s="91"/>
    </row>
    <row r="10" spans="1:28" s="3" customFormat="1" ht="200.1" customHeight="1" thickBot="1">
      <c r="A10" s="39"/>
      <c r="B10" s="40"/>
      <c r="C10" s="41"/>
      <c r="D10" s="41"/>
      <c r="E10" s="41"/>
      <c r="F10" s="42"/>
      <c r="G10" s="24" t="s">
        <v>26</v>
      </c>
      <c r="H10" s="48" t="s">
        <v>62</v>
      </c>
      <c r="I10" s="49" t="s">
        <v>69</v>
      </c>
      <c r="J10" s="49" t="s">
        <v>80</v>
      </c>
      <c r="K10" s="49" t="s">
        <v>62</v>
      </c>
      <c r="L10" s="49" t="s">
        <v>81</v>
      </c>
      <c r="M10" s="49" t="s">
        <v>151</v>
      </c>
      <c r="N10" s="49" t="s">
        <v>152</v>
      </c>
      <c r="O10" s="49" t="s">
        <v>153</v>
      </c>
      <c r="P10" s="49" t="s">
        <v>154</v>
      </c>
      <c r="Q10" s="50" t="s">
        <v>155</v>
      </c>
      <c r="R10" s="87"/>
      <c r="S10" s="88"/>
      <c r="T10" s="88"/>
      <c r="U10" s="89"/>
      <c r="V10" s="90"/>
      <c r="W10" s="90"/>
      <c r="X10" s="89"/>
      <c r="Y10" s="90"/>
      <c r="Z10" s="90"/>
      <c r="AA10" s="91"/>
    </row>
    <row r="11" spans="1:28" s="10" customFormat="1" ht="18.75" customHeight="1" thickBot="1">
      <c r="A11" s="26" t="s">
        <v>4</v>
      </c>
      <c r="B11" s="26"/>
      <c r="C11" s="26"/>
      <c r="D11" s="26"/>
      <c r="E11" s="26"/>
      <c r="F11" s="26"/>
      <c r="G11" s="25"/>
      <c r="H11" s="51">
        <v>3</v>
      </c>
      <c r="I11" s="52">
        <v>4.5</v>
      </c>
      <c r="J11" s="52">
        <v>4.5</v>
      </c>
      <c r="K11" s="52">
        <v>3</v>
      </c>
      <c r="L11" s="52">
        <v>4</v>
      </c>
      <c r="M11" s="52">
        <v>0</v>
      </c>
      <c r="N11" s="52">
        <v>0</v>
      </c>
      <c r="O11" s="52">
        <v>4</v>
      </c>
      <c r="P11" s="52">
        <v>0</v>
      </c>
      <c r="Q11" s="53">
        <v>4</v>
      </c>
      <c r="R11" s="92"/>
      <c r="S11" s="93"/>
      <c r="T11" s="93"/>
      <c r="U11" s="94"/>
      <c r="V11" s="95"/>
      <c r="W11" s="95"/>
      <c r="X11" s="94"/>
      <c r="Y11" s="95"/>
      <c r="Z11" s="95"/>
      <c r="AA11" s="96"/>
    </row>
    <row r="12" spans="1:28">
      <c r="A12" s="54" t="s">
        <v>160</v>
      </c>
      <c r="B12" s="55" t="s">
        <v>98</v>
      </c>
      <c r="C12" s="56" t="s">
        <v>42</v>
      </c>
      <c r="D12" s="56">
        <v>73910237</v>
      </c>
      <c r="E12" s="57" t="s">
        <v>57</v>
      </c>
      <c r="F12" s="58" t="s">
        <v>156</v>
      </c>
      <c r="G12" s="1">
        <f>MATCH(D12,Данные!$D:$D,0)</f>
        <v>13</v>
      </c>
      <c r="H12" s="72"/>
      <c r="I12" s="73"/>
      <c r="J12" s="73"/>
      <c r="K12" s="73"/>
      <c r="L12" s="73">
        <v>8</v>
      </c>
      <c r="M12" s="73"/>
      <c r="N12" s="73">
        <v>10</v>
      </c>
      <c r="O12" s="73">
        <v>9</v>
      </c>
      <c r="P12" s="73">
        <v>8</v>
      </c>
      <c r="Q12" s="74">
        <v>10</v>
      </c>
      <c r="R12" s="97">
        <v>108</v>
      </c>
      <c r="S12" s="98">
        <f>IF(T12 &gt; 0, MAX(T$12:T$35) / T12, 0)</f>
        <v>1.5</v>
      </c>
      <c r="T12" s="98">
        <v>12</v>
      </c>
      <c r="U12" s="98">
        <f>R12*S12</f>
        <v>162</v>
      </c>
      <c r="V12" s="57">
        <v>45</v>
      </c>
      <c r="W12" s="57">
        <v>5</v>
      </c>
      <c r="X12" s="98">
        <f>IF(W12 &gt; 0,V12/W12,0)</f>
        <v>9</v>
      </c>
      <c r="Y12" s="57">
        <f>MIN($H12:Q12)</f>
        <v>8</v>
      </c>
      <c r="Z12" s="57"/>
      <c r="AA12" s="99">
        <v>5</v>
      </c>
      <c r="AB12" s="1">
        <v>1</v>
      </c>
    </row>
    <row r="13" spans="1:28">
      <c r="A13" s="59"/>
      <c r="B13" s="60" t="s">
        <v>95</v>
      </c>
      <c r="C13" s="61" t="s">
        <v>54</v>
      </c>
      <c r="D13" s="61">
        <v>73910251</v>
      </c>
      <c r="E13" s="62" t="s">
        <v>57</v>
      </c>
      <c r="F13" s="63" t="s">
        <v>156</v>
      </c>
      <c r="G13" s="1">
        <f>MATCH(D13,Данные!$D:$D,0)</f>
        <v>12</v>
      </c>
      <c r="H13" s="75"/>
      <c r="I13" s="76"/>
      <c r="J13" s="76"/>
      <c r="K13" s="76"/>
      <c r="L13" s="76">
        <v>9</v>
      </c>
      <c r="M13" s="76"/>
      <c r="N13" s="76">
        <v>10</v>
      </c>
      <c r="O13" s="76">
        <v>8</v>
      </c>
      <c r="P13" s="76">
        <v>7</v>
      </c>
      <c r="Q13" s="77">
        <v>10</v>
      </c>
      <c r="R13" s="100">
        <v>108</v>
      </c>
      <c r="S13" s="101">
        <f>IF(T13 &gt; 0, MAX(T$12:T$35) / T13, 0)</f>
        <v>1.5</v>
      </c>
      <c r="T13" s="101">
        <v>12</v>
      </c>
      <c r="U13" s="101">
        <f>R13*S13</f>
        <v>162</v>
      </c>
      <c r="V13" s="62">
        <v>44</v>
      </c>
      <c r="W13" s="62">
        <v>5</v>
      </c>
      <c r="X13" s="101">
        <f>IF(W13 &gt; 0,V13/W13,0)</f>
        <v>8.8000000000000007</v>
      </c>
      <c r="Y13" s="62">
        <f>MIN($H13:Q13)</f>
        <v>7</v>
      </c>
      <c r="Z13" s="62"/>
      <c r="AA13" s="102">
        <v>5</v>
      </c>
      <c r="AB13" s="1">
        <v>2</v>
      </c>
    </row>
    <row r="14" spans="1:28">
      <c r="A14" s="64">
        <v>3</v>
      </c>
      <c r="B14" s="60" t="s">
        <v>75</v>
      </c>
      <c r="C14" s="61" t="s">
        <v>38</v>
      </c>
      <c r="D14" s="61">
        <v>75243177</v>
      </c>
      <c r="E14" s="62" t="s">
        <v>57</v>
      </c>
      <c r="F14" s="63" t="s">
        <v>157</v>
      </c>
      <c r="G14" s="1">
        <f>MATCH(D14,Данные!$D:$D,0)</f>
        <v>5</v>
      </c>
      <c r="H14" s="75"/>
      <c r="I14" s="76">
        <v>10</v>
      </c>
      <c r="J14" s="76"/>
      <c r="K14" s="76"/>
      <c r="L14" s="76">
        <v>8</v>
      </c>
      <c r="M14" s="76"/>
      <c r="N14" s="76">
        <v>9</v>
      </c>
      <c r="O14" s="76">
        <v>8</v>
      </c>
      <c r="P14" s="76">
        <v>8</v>
      </c>
      <c r="Q14" s="77">
        <v>9</v>
      </c>
      <c r="R14" s="100">
        <v>145</v>
      </c>
      <c r="S14" s="101">
        <f>IF(T14 &gt; 0, MAX(T$12:T$35) / T14, 0)</f>
        <v>1.0909090909090908</v>
      </c>
      <c r="T14" s="101">
        <v>16.5</v>
      </c>
      <c r="U14" s="101">
        <f>R14*S14</f>
        <v>158.18181818181816</v>
      </c>
      <c r="V14" s="62">
        <v>52</v>
      </c>
      <c r="W14" s="62">
        <v>6</v>
      </c>
      <c r="X14" s="101">
        <f>IF(W14 &gt; 0,V14/W14,0)</f>
        <v>8.6666666666666661</v>
      </c>
      <c r="Y14" s="62">
        <f>MIN($H14:Q14)</f>
        <v>8</v>
      </c>
      <c r="Z14" s="62"/>
      <c r="AA14" s="102">
        <v>6</v>
      </c>
      <c r="AB14" s="1">
        <v>3</v>
      </c>
    </row>
    <row r="15" spans="1:28">
      <c r="A15" s="65" t="s">
        <v>161</v>
      </c>
      <c r="B15" s="60" t="s">
        <v>109</v>
      </c>
      <c r="C15" s="61" t="s">
        <v>51</v>
      </c>
      <c r="D15" s="61">
        <v>73910085</v>
      </c>
      <c r="E15" s="62" t="s">
        <v>57</v>
      </c>
      <c r="F15" s="63" t="s">
        <v>156</v>
      </c>
      <c r="G15" s="1">
        <f>MATCH(D15,Данные!$D:$D,0)</f>
        <v>17</v>
      </c>
      <c r="H15" s="75"/>
      <c r="I15" s="76"/>
      <c r="J15" s="76"/>
      <c r="K15" s="76"/>
      <c r="L15" s="76">
        <v>8</v>
      </c>
      <c r="M15" s="76"/>
      <c r="N15" s="76">
        <v>9</v>
      </c>
      <c r="O15" s="76">
        <v>8</v>
      </c>
      <c r="P15" s="76">
        <v>7</v>
      </c>
      <c r="Q15" s="77">
        <v>10</v>
      </c>
      <c r="R15" s="100">
        <v>104</v>
      </c>
      <c r="S15" s="101">
        <f>IF(T15 &gt; 0, MAX(T$12:T$35) / T15, 0)</f>
        <v>1.5</v>
      </c>
      <c r="T15" s="101">
        <v>12</v>
      </c>
      <c r="U15" s="101">
        <f>R15*S15</f>
        <v>156</v>
      </c>
      <c r="V15" s="62">
        <v>42</v>
      </c>
      <c r="W15" s="62">
        <v>5</v>
      </c>
      <c r="X15" s="101">
        <f>IF(W15 &gt; 0,V15/W15,0)</f>
        <v>8.4</v>
      </c>
      <c r="Y15" s="62">
        <f>MIN($H15:Q15)</f>
        <v>7</v>
      </c>
      <c r="Z15" s="62"/>
      <c r="AA15" s="102">
        <v>5</v>
      </c>
      <c r="AB15" s="1">
        <v>4</v>
      </c>
    </row>
    <row r="16" spans="1:28">
      <c r="A16" s="59"/>
      <c r="B16" s="60" t="s">
        <v>120</v>
      </c>
      <c r="C16" s="61" t="s">
        <v>50</v>
      </c>
      <c r="D16" s="61">
        <v>73910057</v>
      </c>
      <c r="E16" s="62" t="s">
        <v>57</v>
      </c>
      <c r="F16" s="63" t="s">
        <v>156</v>
      </c>
      <c r="G16" s="1">
        <f>MATCH(D16,Данные!$D:$D,0)</f>
        <v>20</v>
      </c>
      <c r="H16" s="75"/>
      <c r="I16" s="76"/>
      <c r="J16" s="76"/>
      <c r="K16" s="76"/>
      <c r="L16" s="76">
        <v>8</v>
      </c>
      <c r="M16" s="76"/>
      <c r="N16" s="76">
        <v>8</v>
      </c>
      <c r="O16" s="76">
        <v>8</v>
      </c>
      <c r="P16" s="76">
        <v>7</v>
      </c>
      <c r="Q16" s="77">
        <v>10</v>
      </c>
      <c r="R16" s="100">
        <v>104</v>
      </c>
      <c r="S16" s="101">
        <f>IF(T16 &gt; 0, MAX(T$12:T$35) / T16, 0)</f>
        <v>1.5</v>
      </c>
      <c r="T16" s="101">
        <v>12</v>
      </c>
      <c r="U16" s="101">
        <f>R16*S16</f>
        <v>156</v>
      </c>
      <c r="V16" s="62">
        <v>41</v>
      </c>
      <c r="W16" s="62">
        <v>5</v>
      </c>
      <c r="X16" s="101">
        <f>IF(W16 &gt; 0,V16/W16,0)</f>
        <v>8.1999999999999993</v>
      </c>
      <c r="Y16" s="62">
        <f>MIN($H16:Q16)</f>
        <v>7</v>
      </c>
      <c r="Z16" s="62"/>
      <c r="AA16" s="102">
        <v>5</v>
      </c>
      <c r="AB16" s="1">
        <v>5</v>
      </c>
    </row>
    <row r="17" spans="1:28">
      <c r="A17" s="65" t="s">
        <v>162</v>
      </c>
      <c r="B17" s="60" t="s">
        <v>150</v>
      </c>
      <c r="C17" s="61" t="s">
        <v>44</v>
      </c>
      <c r="D17" s="61">
        <v>73910293</v>
      </c>
      <c r="E17" s="62" t="s">
        <v>57</v>
      </c>
      <c r="F17" s="63" t="s">
        <v>156</v>
      </c>
      <c r="G17" s="1">
        <f>MATCH(D17,Данные!$D:$D,0)</f>
        <v>30</v>
      </c>
      <c r="H17" s="75"/>
      <c r="I17" s="76"/>
      <c r="J17" s="76"/>
      <c r="K17" s="76"/>
      <c r="L17" s="76">
        <v>7</v>
      </c>
      <c r="M17" s="76"/>
      <c r="N17" s="76">
        <v>10</v>
      </c>
      <c r="O17" s="76">
        <v>8</v>
      </c>
      <c r="P17" s="76">
        <v>6</v>
      </c>
      <c r="Q17" s="77">
        <v>10</v>
      </c>
      <c r="R17" s="100">
        <v>100</v>
      </c>
      <c r="S17" s="101">
        <f>IF(T17 &gt; 0, MAX(T$12:T$35) / T17, 0)</f>
        <v>1.5</v>
      </c>
      <c r="T17" s="101">
        <v>12</v>
      </c>
      <c r="U17" s="101">
        <f>R17*S17</f>
        <v>150</v>
      </c>
      <c r="V17" s="62">
        <v>41</v>
      </c>
      <c r="W17" s="62">
        <v>5</v>
      </c>
      <c r="X17" s="101">
        <f>IF(W17 &gt; 0,V17/W17,0)</f>
        <v>8.1999999999999993</v>
      </c>
      <c r="Y17" s="62">
        <f>MIN($H17:Q17)</f>
        <v>6</v>
      </c>
      <c r="Z17" s="62"/>
      <c r="AA17" s="102">
        <v>5</v>
      </c>
      <c r="AB17" s="1">
        <v>6</v>
      </c>
    </row>
    <row r="18" spans="1:28">
      <c r="A18" s="59"/>
      <c r="B18" s="60" t="s">
        <v>102</v>
      </c>
      <c r="C18" s="61" t="s">
        <v>37</v>
      </c>
      <c r="D18" s="61">
        <v>73910223</v>
      </c>
      <c r="E18" s="62" t="s">
        <v>57</v>
      </c>
      <c r="F18" s="63" t="s">
        <v>156</v>
      </c>
      <c r="G18" s="1">
        <f>MATCH(D18,Данные!$D:$D,0)</f>
        <v>15</v>
      </c>
      <c r="H18" s="75"/>
      <c r="I18" s="76"/>
      <c r="J18" s="76"/>
      <c r="K18" s="76"/>
      <c r="L18" s="76">
        <v>7</v>
      </c>
      <c r="M18" s="76"/>
      <c r="N18" s="76">
        <v>8</v>
      </c>
      <c r="O18" s="76">
        <v>9</v>
      </c>
      <c r="P18" s="76">
        <v>7</v>
      </c>
      <c r="Q18" s="77">
        <v>9</v>
      </c>
      <c r="R18" s="100">
        <v>100</v>
      </c>
      <c r="S18" s="101">
        <f>IF(T18 &gt; 0, MAX(T$12:T$35) / T18, 0)</f>
        <v>1.5</v>
      </c>
      <c r="T18" s="101">
        <v>12</v>
      </c>
      <c r="U18" s="101">
        <f>R18*S18</f>
        <v>150</v>
      </c>
      <c r="V18" s="62">
        <v>40</v>
      </c>
      <c r="W18" s="62">
        <v>5</v>
      </c>
      <c r="X18" s="101">
        <f>IF(W18 &gt; 0,V18/W18,0)</f>
        <v>8</v>
      </c>
      <c r="Y18" s="62">
        <f>MIN($H18:Q18)</f>
        <v>7</v>
      </c>
      <c r="Z18" s="62"/>
      <c r="AA18" s="102">
        <v>5</v>
      </c>
      <c r="AB18" s="1">
        <v>7</v>
      </c>
    </row>
    <row r="19" spans="1:28">
      <c r="A19" s="59"/>
      <c r="B19" s="60" t="s">
        <v>139</v>
      </c>
      <c r="C19" s="61" t="s">
        <v>33</v>
      </c>
      <c r="D19" s="61">
        <v>75157582</v>
      </c>
      <c r="E19" s="62" t="s">
        <v>57</v>
      </c>
      <c r="F19" s="63" t="s">
        <v>156</v>
      </c>
      <c r="G19" s="1">
        <f>MATCH(D19,Данные!$D:$D,0)</f>
        <v>27</v>
      </c>
      <c r="H19" s="75"/>
      <c r="I19" s="76"/>
      <c r="J19" s="76"/>
      <c r="K19" s="76"/>
      <c r="L19" s="76">
        <v>8</v>
      </c>
      <c r="M19" s="76"/>
      <c r="N19" s="76">
        <v>10</v>
      </c>
      <c r="O19" s="76">
        <v>8</v>
      </c>
      <c r="P19" s="76">
        <v>4</v>
      </c>
      <c r="Q19" s="77">
        <v>9</v>
      </c>
      <c r="R19" s="100">
        <v>100</v>
      </c>
      <c r="S19" s="101">
        <f>IF(T19 &gt; 0, MAX(T$12:T$35) / T19, 0)</f>
        <v>1.5</v>
      </c>
      <c r="T19" s="101">
        <v>12</v>
      </c>
      <c r="U19" s="101">
        <f>R19*S19</f>
        <v>150</v>
      </c>
      <c r="V19" s="62">
        <v>39</v>
      </c>
      <c r="W19" s="62">
        <v>5</v>
      </c>
      <c r="X19" s="101">
        <f>IF(W19 &gt; 0,V19/W19,0)</f>
        <v>7.8</v>
      </c>
      <c r="Y19" s="62">
        <f>MIN($H19:Q19)</f>
        <v>4</v>
      </c>
      <c r="Z19" s="62"/>
      <c r="AA19" s="102">
        <v>5</v>
      </c>
      <c r="AB19" s="1">
        <v>8</v>
      </c>
    </row>
    <row r="20" spans="1:28">
      <c r="A20" s="64">
        <v>9</v>
      </c>
      <c r="B20" s="60" t="s">
        <v>68</v>
      </c>
      <c r="C20" s="61" t="s">
        <v>40</v>
      </c>
      <c r="D20" s="61">
        <v>73910279</v>
      </c>
      <c r="E20" s="62" t="s">
        <v>57</v>
      </c>
      <c r="F20" s="63" t="s">
        <v>156</v>
      </c>
      <c r="G20" s="1">
        <f>MATCH(D20,Данные!$D:$D,0)</f>
        <v>4</v>
      </c>
      <c r="H20" s="75"/>
      <c r="I20" s="76">
        <v>7</v>
      </c>
      <c r="J20" s="76"/>
      <c r="K20" s="76"/>
      <c r="L20" s="76">
        <v>8</v>
      </c>
      <c r="M20" s="76"/>
      <c r="N20" s="76">
        <v>9</v>
      </c>
      <c r="O20" s="76">
        <v>8</v>
      </c>
      <c r="P20" s="76">
        <v>6</v>
      </c>
      <c r="Q20" s="77">
        <v>10</v>
      </c>
      <c r="R20" s="100">
        <v>135.5</v>
      </c>
      <c r="S20" s="101">
        <f>IF(T20 &gt; 0, MAX(T$12:T$35) / T20, 0)</f>
        <v>1.0909090909090908</v>
      </c>
      <c r="T20" s="101">
        <v>16.5</v>
      </c>
      <c r="U20" s="101">
        <f>R20*S20</f>
        <v>147.81818181818181</v>
      </c>
      <c r="V20" s="62">
        <v>48</v>
      </c>
      <c r="W20" s="62">
        <v>6</v>
      </c>
      <c r="X20" s="101">
        <f>IF(W20 &gt; 0,V20/W20,0)</f>
        <v>8</v>
      </c>
      <c r="Y20" s="62">
        <f>MIN($H20:Q20)</f>
        <v>6</v>
      </c>
      <c r="Z20" s="62"/>
      <c r="AA20" s="102">
        <v>6</v>
      </c>
      <c r="AB20" s="1">
        <v>9</v>
      </c>
    </row>
    <row r="21" spans="1:28">
      <c r="A21" s="64">
        <v>10</v>
      </c>
      <c r="B21" s="60" t="s">
        <v>61</v>
      </c>
      <c r="C21" s="61" t="s">
        <v>48</v>
      </c>
      <c r="D21" s="61">
        <v>73910286</v>
      </c>
      <c r="E21" s="62" t="s">
        <v>57</v>
      </c>
      <c r="F21" s="63" t="s">
        <v>156</v>
      </c>
      <c r="G21" s="1">
        <f>MATCH(D21,Данные!$D:$D,0)</f>
        <v>3</v>
      </c>
      <c r="H21" s="75">
        <v>9</v>
      </c>
      <c r="I21" s="76"/>
      <c r="J21" s="76"/>
      <c r="K21" s="76">
        <v>10</v>
      </c>
      <c r="L21" s="76">
        <v>6</v>
      </c>
      <c r="M21" s="76"/>
      <c r="N21" s="76">
        <v>8</v>
      </c>
      <c r="O21" s="76">
        <v>8</v>
      </c>
      <c r="P21" s="76">
        <v>4</v>
      </c>
      <c r="Q21" s="77">
        <v>8</v>
      </c>
      <c r="R21" s="100">
        <v>145</v>
      </c>
      <c r="S21" s="101">
        <f>IF(T21 &gt; 0, MAX(T$12:T$35) / T21, 0)</f>
        <v>1</v>
      </c>
      <c r="T21" s="101">
        <v>18</v>
      </c>
      <c r="U21" s="101">
        <f>R21*S21</f>
        <v>145</v>
      </c>
      <c r="V21" s="62">
        <v>53</v>
      </c>
      <c r="W21" s="62">
        <v>7</v>
      </c>
      <c r="X21" s="101">
        <f>IF(W21 &gt; 0,V21/W21,0)</f>
        <v>7.5714285714285712</v>
      </c>
      <c r="Y21" s="62">
        <f>MIN($H21:Q21)</f>
        <v>4</v>
      </c>
      <c r="Z21" s="62"/>
      <c r="AA21" s="102">
        <v>7</v>
      </c>
      <c r="AB21" s="1">
        <v>10</v>
      </c>
    </row>
    <row r="22" spans="1:28">
      <c r="A22" s="65" t="s">
        <v>163</v>
      </c>
      <c r="B22" s="60" t="s">
        <v>116</v>
      </c>
      <c r="C22" s="61" t="s">
        <v>34</v>
      </c>
      <c r="D22" s="61">
        <v>73910064</v>
      </c>
      <c r="E22" s="62" t="s">
        <v>57</v>
      </c>
      <c r="F22" s="63" t="s">
        <v>156</v>
      </c>
      <c r="G22" s="1">
        <f>MATCH(D22,Данные!$D:$D,0)</f>
        <v>19</v>
      </c>
      <c r="H22" s="75"/>
      <c r="I22" s="76"/>
      <c r="J22" s="76"/>
      <c r="K22" s="76"/>
      <c r="L22" s="76">
        <v>8</v>
      </c>
      <c r="M22" s="76"/>
      <c r="N22" s="76">
        <v>10</v>
      </c>
      <c r="O22" s="76">
        <v>7</v>
      </c>
      <c r="P22" s="76">
        <v>8</v>
      </c>
      <c r="Q22" s="77">
        <v>9</v>
      </c>
      <c r="R22" s="100">
        <v>96</v>
      </c>
      <c r="S22" s="101">
        <f>IF(T22 &gt; 0, MAX(T$12:T$35) / T22, 0)</f>
        <v>1.5</v>
      </c>
      <c r="T22" s="101">
        <v>12</v>
      </c>
      <c r="U22" s="101">
        <f>R22*S22</f>
        <v>144</v>
      </c>
      <c r="V22" s="62">
        <v>42</v>
      </c>
      <c r="W22" s="62">
        <v>5</v>
      </c>
      <c r="X22" s="101">
        <f>IF(W22 &gt; 0,V22/W22,0)</f>
        <v>8.4</v>
      </c>
      <c r="Y22" s="62">
        <f>MIN($H22:Q22)</f>
        <v>7</v>
      </c>
      <c r="Z22" s="62"/>
      <c r="AA22" s="102">
        <v>5</v>
      </c>
      <c r="AB22" s="1">
        <v>11</v>
      </c>
    </row>
    <row r="23" spans="1:28">
      <c r="A23" s="59"/>
      <c r="B23" s="60" t="s">
        <v>92</v>
      </c>
      <c r="C23" s="61" t="s">
        <v>47</v>
      </c>
      <c r="D23" s="61">
        <v>73910265</v>
      </c>
      <c r="E23" s="62" t="s">
        <v>57</v>
      </c>
      <c r="F23" s="63" t="s">
        <v>156</v>
      </c>
      <c r="G23" s="1">
        <f>MATCH(D23,Данные!$D:$D,0)</f>
        <v>11</v>
      </c>
      <c r="H23" s="75"/>
      <c r="I23" s="76"/>
      <c r="J23" s="76"/>
      <c r="K23" s="76"/>
      <c r="L23" s="76">
        <v>7</v>
      </c>
      <c r="M23" s="76"/>
      <c r="N23" s="76">
        <v>9</v>
      </c>
      <c r="O23" s="76">
        <v>8</v>
      </c>
      <c r="P23" s="76">
        <v>8</v>
      </c>
      <c r="Q23" s="77">
        <v>9</v>
      </c>
      <c r="R23" s="100">
        <v>96</v>
      </c>
      <c r="S23" s="101">
        <f>IF(T23 &gt; 0, MAX(T$12:T$35) / T23, 0)</f>
        <v>1.5</v>
      </c>
      <c r="T23" s="101">
        <v>12</v>
      </c>
      <c r="U23" s="101">
        <f>R23*S23</f>
        <v>144</v>
      </c>
      <c r="V23" s="62">
        <v>41</v>
      </c>
      <c r="W23" s="62">
        <v>5</v>
      </c>
      <c r="X23" s="101">
        <f>IF(W23 &gt; 0,V23/W23,0)</f>
        <v>8.1999999999999993</v>
      </c>
      <c r="Y23" s="62">
        <f>MIN($H23:Q23)</f>
        <v>7</v>
      </c>
      <c r="Z23" s="62"/>
      <c r="AA23" s="102">
        <v>5</v>
      </c>
      <c r="AB23" s="1">
        <v>12</v>
      </c>
    </row>
    <row r="24" spans="1:28">
      <c r="A24" s="59"/>
      <c r="B24" s="60" t="s">
        <v>85</v>
      </c>
      <c r="C24" s="61" t="s">
        <v>36</v>
      </c>
      <c r="D24" s="61">
        <v>73910272</v>
      </c>
      <c r="E24" s="62" t="s">
        <v>57</v>
      </c>
      <c r="F24" s="63" t="s">
        <v>156</v>
      </c>
      <c r="G24" s="1">
        <f>MATCH(D24,Данные!$D:$D,0)</f>
        <v>9</v>
      </c>
      <c r="H24" s="75"/>
      <c r="I24" s="76"/>
      <c r="J24" s="76"/>
      <c r="K24" s="76"/>
      <c r="L24" s="76">
        <v>7</v>
      </c>
      <c r="M24" s="76"/>
      <c r="N24" s="76">
        <v>10</v>
      </c>
      <c r="O24" s="76">
        <v>9</v>
      </c>
      <c r="P24" s="76">
        <v>6</v>
      </c>
      <c r="Q24" s="77">
        <v>8</v>
      </c>
      <c r="R24" s="100">
        <v>96</v>
      </c>
      <c r="S24" s="101">
        <f>IF(T24 &gt; 0, MAX(T$12:T$35) / T24, 0)</f>
        <v>1.5</v>
      </c>
      <c r="T24" s="101">
        <v>12</v>
      </c>
      <c r="U24" s="101">
        <f>R24*S24</f>
        <v>144</v>
      </c>
      <c r="V24" s="62">
        <v>40</v>
      </c>
      <c r="W24" s="62">
        <v>5</v>
      </c>
      <c r="X24" s="101">
        <f>IF(W24 &gt; 0,V24/W24,0)</f>
        <v>8</v>
      </c>
      <c r="Y24" s="62">
        <f>MIN($H24:Q24)</f>
        <v>6</v>
      </c>
      <c r="Z24" s="62"/>
      <c r="AA24" s="102">
        <v>5</v>
      </c>
      <c r="AB24" s="1">
        <v>13</v>
      </c>
    </row>
    <row r="25" spans="1:28">
      <c r="A25" s="59"/>
      <c r="B25" s="60" t="s">
        <v>112</v>
      </c>
      <c r="C25" s="61" t="s">
        <v>35</v>
      </c>
      <c r="D25" s="61">
        <v>73910071</v>
      </c>
      <c r="E25" s="62" t="s">
        <v>57</v>
      </c>
      <c r="F25" s="63" t="s">
        <v>156</v>
      </c>
      <c r="G25" s="1">
        <f>MATCH(D25,Данные!$D:$D,0)</f>
        <v>18</v>
      </c>
      <c r="H25" s="75"/>
      <c r="I25" s="76"/>
      <c r="J25" s="76"/>
      <c r="K25" s="76"/>
      <c r="L25" s="76">
        <v>7</v>
      </c>
      <c r="M25" s="76">
        <v>6</v>
      </c>
      <c r="N25" s="76">
        <v>8</v>
      </c>
      <c r="O25" s="76">
        <v>8</v>
      </c>
      <c r="P25" s="76">
        <v>8</v>
      </c>
      <c r="Q25" s="77">
        <v>9</v>
      </c>
      <c r="R25" s="100">
        <v>96</v>
      </c>
      <c r="S25" s="101">
        <f>IF(T25 &gt; 0, MAX(T$12:T$35) / T25, 0)</f>
        <v>1.5</v>
      </c>
      <c r="T25" s="101">
        <v>12</v>
      </c>
      <c r="U25" s="101">
        <f>R25*S25</f>
        <v>144</v>
      </c>
      <c r="V25" s="62">
        <v>46</v>
      </c>
      <c r="W25" s="62">
        <v>6</v>
      </c>
      <c r="X25" s="101">
        <f>IF(W25 &gt; 0,V25/W25,0)</f>
        <v>7.666666666666667</v>
      </c>
      <c r="Y25" s="62">
        <f>MIN($H25:Q25)</f>
        <v>6</v>
      </c>
      <c r="Z25" s="62"/>
      <c r="AA25" s="102">
        <v>6</v>
      </c>
      <c r="AB25" s="1">
        <v>14</v>
      </c>
    </row>
    <row r="26" spans="1:28">
      <c r="A26" s="64">
        <v>15</v>
      </c>
      <c r="B26" s="60" t="s">
        <v>88</v>
      </c>
      <c r="C26" s="61" t="s">
        <v>52</v>
      </c>
      <c r="D26" s="61">
        <v>73910258</v>
      </c>
      <c r="E26" s="62" t="s">
        <v>57</v>
      </c>
      <c r="F26" s="63" t="s">
        <v>156</v>
      </c>
      <c r="G26" s="1">
        <f>MATCH(D26,Данные!$D:$D,0)</f>
        <v>10</v>
      </c>
      <c r="H26" s="75"/>
      <c r="I26" s="76"/>
      <c r="J26" s="76"/>
      <c r="K26" s="76"/>
      <c r="L26" s="76">
        <v>7</v>
      </c>
      <c r="M26" s="76"/>
      <c r="N26" s="76">
        <v>10</v>
      </c>
      <c r="O26" s="76">
        <v>8</v>
      </c>
      <c r="P26" s="76">
        <v>6</v>
      </c>
      <c r="Q26" s="77">
        <v>8</v>
      </c>
      <c r="R26" s="100">
        <v>92</v>
      </c>
      <c r="S26" s="101">
        <f>IF(T26 &gt; 0, MAX(T$12:T$35) / T26, 0)</f>
        <v>1.5</v>
      </c>
      <c r="T26" s="101">
        <v>12</v>
      </c>
      <c r="U26" s="101">
        <f>R26*S26</f>
        <v>138</v>
      </c>
      <c r="V26" s="62">
        <v>39</v>
      </c>
      <c r="W26" s="62">
        <v>5</v>
      </c>
      <c r="X26" s="101">
        <f>IF(W26 &gt; 0,V26/W26,0)</f>
        <v>7.8</v>
      </c>
      <c r="Y26" s="62">
        <f>MIN($H26:Q26)</f>
        <v>6</v>
      </c>
      <c r="Z26" s="62"/>
      <c r="AA26" s="102">
        <v>5</v>
      </c>
      <c r="AB26" s="1">
        <v>15</v>
      </c>
    </row>
    <row r="27" spans="1:28">
      <c r="A27" s="65" t="s">
        <v>164</v>
      </c>
      <c r="B27" s="60" t="s">
        <v>133</v>
      </c>
      <c r="C27" s="61" t="s">
        <v>53</v>
      </c>
      <c r="D27" s="61">
        <v>89583533</v>
      </c>
      <c r="E27" s="62" t="s">
        <v>57</v>
      </c>
      <c r="F27" s="63" t="s">
        <v>156</v>
      </c>
      <c r="G27" s="1">
        <f>MATCH(D27,Данные!$D:$D,0)</f>
        <v>25</v>
      </c>
      <c r="H27" s="75"/>
      <c r="I27" s="76"/>
      <c r="J27" s="76"/>
      <c r="K27" s="76"/>
      <c r="L27" s="76">
        <v>8</v>
      </c>
      <c r="M27" s="76"/>
      <c r="N27" s="76">
        <v>9</v>
      </c>
      <c r="O27" s="76">
        <v>6</v>
      </c>
      <c r="P27" s="76">
        <v>7</v>
      </c>
      <c r="Q27" s="77">
        <v>8</v>
      </c>
      <c r="R27" s="100">
        <v>88</v>
      </c>
      <c r="S27" s="101">
        <f>IF(T27 &gt; 0, MAX(T$12:T$35) / T27, 0)</f>
        <v>1.5</v>
      </c>
      <c r="T27" s="101">
        <v>12</v>
      </c>
      <c r="U27" s="101">
        <f>R27*S27</f>
        <v>132</v>
      </c>
      <c r="V27" s="62">
        <v>38</v>
      </c>
      <c r="W27" s="62">
        <v>5</v>
      </c>
      <c r="X27" s="101">
        <f>IF(W27 &gt; 0,V27/W27,0)</f>
        <v>7.6</v>
      </c>
      <c r="Y27" s="62">
        <f>MIN($H27:Q27)</f>
        <v>6</v>
      </c>
      <c r="Z27" s="62"/>
      <c r="AA27" s="102">
        <v>5</v>
      </c>
      <c r="AB27" s="1">
        <v>16</v>
      </c>
    </row>
    <row r="28" spans="1:28">
      <c r="A28" s="59"/>
      <c r="B28" s="60" t="s">
        <v>106</v>
      </c>
      <c r="C28" s="61" t="s">
        <v>39</v>
      </c>
      <c r="D28" s="61">
        <v>73910092</v>
      </c>
      <c r="E28" s="62" t="s">
        <v>57</v>
      </c>
      <c r="F28" s="63" t="s">
        <v>156</v>
      </c>
      <c r="G28" s="1">
        <f>MATCH(D28,Данные!$D:$D,0)</f>
        <v>16</v>
      </c>
      <c r="H28" s="75"/>
      <c r="I28" s="76"/>
      <c r="J28" s="76"/>
      <c r="K28" s="76"/>
      <c r="L28" s="76">
        <v>7</v>
      </c>
      <c r="M28" s="76"/>
      <c r="N28" s="76">
        <v>9</v>
      </c>
      <c r="O28" s="76">
        <v>8</v>
      </c>
      <c r="P28" s="76">
        <v>6</v>
      </c>
      <c r="Q28" s="77">
        <v>7</v>
      </c>
      <c r="R28" s="100">
        <v>88</v>
      </c>
      <c r="S28" s="101">
        <f>IF(T28 &gt; 0, MAX(T$12:T$35) / T28, 0)</f>
        <v>1.5</v>
      </c>
      <c r="T28" s="101">
        <v>12</v>
      </c>
      <c r="U28" s="101">
        <f>R28*S28</f>
        <v>132</v>
      </c>
      <c r="V28" s="62">
        <v>37</v>
      </c>
      <c r="W28" s="62">
        <v>5</v>
      </c>
      <c r="X28" s="101">
        <f>IF(W28 &gt; 0,V28/W28,0)</f>
        <v>7.4</v>
      </c>
      <c r="Y28" s="62">
        <f>MIN($H28:Q28)</f>
        <v>6</v>
      </c>
      <c r="Z28" s="62"/>
      <c r="AA28" s="102">
        <v>5</v>
      </c>
      <c r="AB28" s="1">
        <v>17</v>
      </c>
    </row>
    <row r="29" spans="1:28">
      <c r="A29" s="59"/>
      <c r="B29" s="60" t="s">
        <v>137</v>
      </c>
      <c r="C29" s="61" t="s">
        <v>56</v>
      </c>
      <c r="D29" s="61">
        <v>74592481</v>
      </c>
      <c r="E29" s="62" t="s">
        <v>57</v>
      </c>
      <c r="F29" s="63" t="s">
        <v>157</v>
      </c>
      <c r="G29" s="1">
        <f>MATCH(D29,Данные!$D:$D,0)</f>
        <v>26</v>
      </c>
      <c r="H29" s="75"/>
      <c r="I29" s="76"/>
      <c r="J29" s="76"/>
      <c r="K29" s="76"/>
      <c r="L29" s="76">
        <v>7</v>
      </c>
      <c r="M29" s="76"/>
      <c r="N29" s="76">
        <v>8</v>
      </c>
      <c r="O29" s="76">
        <v>8</v>
      </c>
      <c r="P29" s="76">
        <v>6</v>
      </c>
      <c r="Q29" s="77">
        <v>7</v>
      </c>
      <c r="R29" s="100">
        <v>88</v>
      </c>
      <c r="S29" s="101">
        <f>IF(T29 &gt; 0, MAX(T$12:T$35) / T29, 0)</f>
        <v>1.5</v>
      </c>
      <c r="T29" s="101">
        <v>12</v>
      </c>
      <c r="U29" s="101">
        <f>R29*S29</f>
        <v>132</v>
      </c>
      <c r="V29" s="62">
        <v>36</v>
      </c>
      <c r="W29" s="62">
        <v>5</v>
      </c>
      <c r="X29" s="101">
        <f>IF(W29 &gt; 0,V29/W29,0)</f>
        <v>7.2</v>
      </c>
      <c r="Y29" s="62">
        <f>MIN($H29:Q29)</f>
        <v>6</v>
      </c>
      <c r="Z29" s="62"/>
      <c r="AA29" s="102">
        <v>5</v>
      </c>
      <c r="AB29" s="1">
        <v>18</v>
      </c>
    </row>
    <row r="30" spans="1:28">
      <c r="A30" s="64">
        <v>19</v>
      </c>
      <c r="B30" s="60" t="s">
        <v>124</v>
      </c>
      <c r="C30" s="61" t="s">
        <v>55</v>
      </c>
      <c r="D30" s="61">
        <v>76289395</v>
      </c>
      <c r="E30" s="62" t="s">
        <v>57</v>
      </c>
      <c r="F30" s="63" t="s">
        <v>156</v>
      </c>
      <c r="G30" s="1">
        <f>MATCH(D30,Данные!$D:$D,0)</f>
        <v>21</v>
      </c>
      <c r="H30" s="75"/>
      <c r="I30" s="76"/>
      <c r="J30" s="76"/>
      <c r="K30" s="76"/>
      <c r="L30" s="76">
        <v>7</v>
      </c>
      <c r="M30" s="76"/>
      <c r="N30" s="76">
        <v>8</v>
      </c>
      <c r="O30" s="76">
        <v>7</v>
      </c>
      <c r="P30" s="76">
        <v>4</v>
      </c>
      <c r="Q30" s="77">
        <v>6</v>
      </c>
      <c r="R30" s="100">
        <v>80</v>
      </c>
      <c r="S30" s="101">
        <f>IF(T30 &gt; 0, MAX(T$12:T$35) / T30, 0)</f>
        <v>1.5</v>
      </c>
      <c r="T30" s="101">
        <v>12</v>
      </c>
      <c r="U30" s="101">
        <f>R30*S30</f>
        <v>120</v>
      </c>
      <c r="V30" s="62">
        <v>32</v>
      </c>
      <c r="W30" s="62">
        <v>5</v>
      </c>
      <c r="X30" s="101">
        <f>IF(W30 &gt; 0,V30/W30,0)</f>
        <v>6.4</v>
      </c>
      <c r="Y30" s="62">
        <f>MIN($H30:Q30)</f>
        <v>4</v>
      </c>
      <c r="Z30" s="62"/>
      <c r="AA30" s="102">
        <v>5</v>
      </c>
      <c r="AB30" s="1">
        <v>19</v>
      </c>
    </row>
    <row r="31" spans="1:28">
      <c r="A31" s="64">
        <v>20</v>
      </c>
      <c r="B31" s="60" t="s">
        <v>79</v>
      </c>
      <c r="C31" s="61" t="s">
        <v>49</v>
      </c>
      <c r="D31" s="61">
        <v>73910230</v>
      </c>
      <c r="E31" s="62" t="s">
        <v>57</v>
      </c>
      <c r="F31" s="63" t="s">
        <v>156</v>
      </c>
      <c r="G31" s="1">
        <f>MATCH(D31,Данные!$D:$D,0)</f>
        <v>6</v>
      </c>
      <c r="H31" s="75"/>
      <c r="I31" s="76"/>
      <c r="J31" s="76">
        <v>5</v>
      </c>
      <c r="K31" s="76"/>
      <c r="L31" s="76">
        <v>5</v>
      </c>
      <c r="M31" s="76"/>
      <c r="N31" s="76">
        <v>7</v>
      </c>
      <c r="O31" s="76">
        <v>8</v>
      </c>
      <c r="P31" s="76">
        <v>6</v>
      </c>
      <c r="Q31" s="77">
        <v>8</v>
      </c>
      <c r="R31" s="100">
        <v>106.5</v>
      </c>
      <c r="S31" s="101">
        <f>IF(T31 &gt; 0, MAX(T$12:T$35) / T31, 0)</f>
        <v>1.0909090909090908</v>
      </c>
      <c r="T31" s="101">
        <v>16.5</v>
      </c>
      <c r="U31" s="101">
        <f>R31*S31</f>
        <v>116.18181818181817</v>
      </c>
      <c r="V31" s="62">
        <v>39</v>
      </c>
      <c r="W31" s="62">
        <v>6</v>
      </c>
      <c r="X31" s="101">
        <f>IF(W31 &gt; 0,V31/W31,0)</f>
        <v>6.5</v>
      </c>
      <c r="Y31" s="62">
        <f>MIN($H31:Q31)</f>
        <v>5</v>
      </c>
      <c r="Z31" s="62"/>
      <c r="AA31" s="102">
        <v>6</v>
      </c>
      <c r="AB31" s="1">
        <v>20</v>
      </c>
    </row>
    <row r="32" spans="1:28">
      <c r="A32" s="65" t="s">
        <v>165</v>
      </c>
      <c r="B32" s="60" t="s">
        <v>131</v>
      </c>
      <c r="C32" s="61" t="s">
        <v>43</v>
      </c>
      <c r="D32" s="61">
        <v>75243184</v>
      </c>
      <c r="E32" s="62" t="s">
        <v>57</v>
      </c>
      <c r="F32" s="63" t="s">
        <v>157</v>
      </c>
      <c r="G32" s="1">
        <f>MATCH(D32,Данные!$D:$D,0)</f>
        <v>23</v>
      </c>
      <c r="H32" s="75"/>
      <c r="I32" s="76"/>
      <c r="J32" s="76"/>
      <c r="K32" s="76"/>
      <c r="L32" s="76">
        <v>7</v>
      </c>
      <c r="M32" s="76"/>
      <c r="N32" s="76">
        <v>8</v>
      </c>
      <c r="O32" s="76">
        <v>7</v>
      </c>
      <c r="P32" s="76">
        <v>6</v>
      </c>
      <c r="Q32" s="77">
        <v>5</v>
      </c>
      <c r="R32" s="100">
        <v>76</v>
      </c>
      <c r="S32" s="101">
        <f>IF(T32 &gt; 0, MAX(T$12:T$35) / T32, 0)</f>
        <v>1.5</v>
      </c>
      <c r="T32" s="101">
        <v>12</v>
      </c>
      <c r="U32" s="101">
        <f>R32*S32</f>
        <v>114</v>
      </c>
      <c r="V32" s="62">
        <v>33</v>
      </c>
      <c r="W32" s="62">
        <v>5</v>
      </c>
      <c r="X32" s="101">
        <f>IF(W32 &gt; 0,V32/W32,0)</f>
        <v>6.6</v>
      </c>
      <c r="Y32" s="62">
        <f>MIN($H32:Q32)</f>
        <v>5</v>
      </c>
      <c r="Z32" s="62"/>
      <c r="AA32" s="102">
        <v>5</v>
      </c>
      <c r="AB32" s="1">
        <v>21</v>
      </c>
    </row>
    <row r="33" spans="1:28">
      <c r="A33" s="59"/>
      <c r="B33" s="60" t="s">
        <v>146</v>
      </c>
      <c r="C33" s="61" t="s">
        <v>46</v>
      </c>
      <c r="D33" s="61">
        <v>73910300</v>
      </c>
      <c r="E33" s="62" t="s">
        <v>57</v>
      </c>
      <c r="F33" s="63" t="s">
        <v>156</v>
      </c>
      <c r="G33" s="1">
        <f>MATCH(D33,Данные!$D:$D,0)</f>
        <v>29</v>
      </c>
      <c r="H33" s="75"/>
      <c r="I33" s="76"/>
      <c r="J33" s="76"/>
      <c r="K33" s="76"/>
      <c r="L33" s="76">
        <v>8</v>
      </c>
      <c r="M33" s="76"/>
      <c r="N33" s="76">
        <v>6</v>
      </c>
      <c r="O33" s="76">
        <v>6</v>
      </c>
      <c r="P33" s="76">
        <v>5</v>
      </c>
      <c r="Q33" s="77">
        <v>5</v>
      </c>
      <c r="R33" s="100">
        <v>76</v>
      </c>
      <c r="S33" s="101">
        <f>IF(T33 &gt; 0, MAX(T$12:T$35) / T33, 0)</f>
        <v>1.5</v>
      </c>
      <c r="T33" s="101">
        <v>12</v>
      </c>
      <c r="U33" s="101">
        <f>R33*S33</f>
        <v>114</v>
      </c>
      <c r="V33" s="62">
        <v>30</v>
      </c>
      <c r="W33" s="62">
        <v>5</v>
      </c>
      <c r="X33" s="101">
        <f>IF(W33 &gt; 0,V33/W33,0)</f>
        <v>6</v>
      </c>
      <c r="Y33" s="62">
        <f>MIN($H33:Q33)</f>
        <v>5</v>
      </c>
      <c r="Z33" s="62"/>
      <c r="AA33" s="102">
        <v>5</v>
      </c>
      <c r="AB33" s="1">
        <v>22</v>
      </c>
    </row>
    <row r="34" spans="1:28">
      <c r="A34" s="64">
        <v>23</v>
      </c>
      <c r="B34" s="60" t="s">
        <v>127</v>
      </c>
      <c r="C34" s="66" t="s">
        <v>41</v>
      </c>
      <c r="D34" s="61">
        <v>77712317</v>
      </c>
      <c r="E34" s="62" t="s">
        <v>57</v>
      </c>
      <c r="F34" s="63" t="s">
        <v>157</v>
      </c>
      <c r="G34" s="1">
        <f>MATCH(D34,Данные!$D:$D,0)</f>
        <v>22</v>
      </c>
      <c r="H34" s="75"/>
      <c r="I34" s="76"/>
      <c r="J34" s="76"/>
      <c r="K34" s="76"/>
      <c r="L34" s="78" t="s">
        <v>158</v>
      </c>
      <c r="M34" s="76"/>
      <c r="N34" s="76">
        <v>8</v>
      </c>
      <c r="O34" s="76">
        <v>8</v>
      </c>
      <c r="P34" s="76">
        <v>9</v>
      </c>
      <c r="Q34" s="77">
        <v>8</v>
      </c>
      <c r="R34" s="100">
        <v>64</v>
      </c>
      <c r="S34" s="101">
        <f>IF(T34 &gt; 0, MAX(T$12:T$35) / T34, 0)</f>
        <v>1.5</v>
      </c>
      <c r="T34" s="101">
        <v>12</v>
      </c>
      <c r="U34" s="101">
        <f>R34*S34</f>
        <v>96</v>
      </c>
      <c r="V34" s="62">
        <v>33</v>
      </c>
      <c r="W34" s="62">
        <v>4</v>
      </c>
      <c r="X34" s="101">
        <f>IF(W34 &gt; 0,V34/W34,0)</f>
        <v>8.25</v>
      </c>
      <c r="Y34" s="62">
        <f>MIN($H34:Q34)</f>
        <v>8</v>
      </c>
      <c r="Z34" s="62" t="s">
        <v>159</v>
      </c>
      <c r="AA34" s="102">
        <v>4</v>
      </c>
      <c r="AB34" s="1">
        <v>23</v>
      </c>
    </row>
    <row r="35" spans="1:28" ht="13.5" thickBot="1">
      <c r="A35" s="67">
        <v>24</v>
      </c>
      <c r="B35" s="68" t="s">
        <v>143</v>
      </c>
      <c r="C35" s="69" t="s">
        <v>45</v>
      </c>
      <c r="D35" s="69">
        <v>73910307</v>
      </c>
      <c r="E35" s="70" t="s">
        <v>57</v>
      </c>
      <c r="F35" s="71" t="s">
        <v>156</v>
      </c>
      <c r="G35" s="1">
        <f>MATCH(D35,Данные!$D:$D,0)</f>
        <v>28</v>
      </c>
      <c r="H35" s="79"/>
      <c r="I35" s="80"/>
      <c r="J35" s="80"/>
      <c r="K35" s="80"/>
      <c r="L35" s="80">
        <v>5</v>
      </c>
      <c r="M35" s="80"/>
      <c r="N35" s="80">
        <v>7</v>
      </c>
      <c r="O35" s="80">
        <v>7</v>
      </c>
      <c r="P35" s="80">
        <v>4</v>
      </c>
      <c r="Q35" s="81">
        <v>4</v>
      </c>
      <c r="R35" s="103">
        <v>64</v>
      </c>
      <c r="S35" s="104">
        <f>IF(T35 &gt; 0, MAX(T$12:T$35) / T35, 0)</f>
        <v>1.5</v>
      </c>
      <c r="T35" s="104">
        <v>12</v>
      </c>
      <c r="U35" s="104">
        <f>R35*S35</f>
        <v>96</v>
      </c>
      <c r="V35" s="70">
        <v>27</v>
      </c>
      <c r="W35" s="70">
        <v>5</v>
      </c>
      <c r="X35" s="104">
        <f>IF(W35 &gt; 0,V35/W35,0)</f>
        <v>5.4</v>
      </c>
      <c r="Y35" s="70">
        <f>MIN($H35:Q35)</f>
        <v>4</v>
      </c>
      <c r="Z35" s="70"/>
      <c r="AA35" s="105">
        <v>5</v>
      </c>
      <c r="AB35" s="1">
        <v>24</v>
      </c>
    </row>
  </sheetData>
  <sheetCalcPr fullCalcOnLoad="1"/>
  <sortState ref="B12:AB35">
    <sortCondition descending="1" ref="U6"/>
    <sortCondition descending="1" ref="X6"/>
  </sortState>
  <mergeCells count="26">
    <mergeCell ref="A12:A13"/>
    <mergeCell ref="A15:A16"/>
    <mergeCell ref="A17:A19"/>
    <mergeCell ref="A22:A25"/>
    <mergeCell ref="A27:A29"/>
    <mergeCell ref="A32:A33"/>
    <mergeCell ref="AA8:AA11"/>
    <mergeCell ref="W8:W11"/>
    <mergeCell ref="S8:S11"/>
    <mergeCell ref="A11:F11"/>
    <mergeCell ref="R8:R11"/>
    <mergeCell ref="U8:U11"/>
    <mergeCell ref="V8:V11"/>
    <mergeCell ref="Z8:Z11"/>
    <mergeCell ref="A8:A10"/>
    <mergeCell ref="T8:T11"/>
    <mergeCell ref="D8:D10"/>
    <mergeCell ref="C8:C10"/>
    <mergeCell ref="B8:B10"/>
    <mergeCell ref="Y8:Y11"/>
    <mergeCell ref="F8:F10"/>
    <mergeCell ref="E8:E10"/>
    <mergeCell ref="X8:X11"/>
    <mergeCell ref="I9:L9"/>
    <mergeCell ref="I8:Q8"/>
    <mergeCell ref="M9:Q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128"/>
  <sheetViews>
    <sheetView workbookViewId="0">
      <selection activeCell="D31" sqref="D3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26</v>
      </c>
    </row>
    <row r="2" spans="1:20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</row>
    <row r="3" spans="1:20">
      <c r="A3" s="18">
        <v>76650239</v>
      </c>
      <c r="B3" s="18">
        <v>9</v>
      </c>
      <c r="C3" s="18" t="s">
        <v>57</v>
      </c>
      <c r="D3" s="18">
        <v>73910286</v>
      </c>
      <c r="E3" s="7" t="s">
        <v>58</v>
      </c>
      <c r="F3" s="7" t="s">
        <v>59</v>
      </c>
      <c r="G3" s="7" t="s">
        <v>60</v>
      </c>
      <c r="H3" s="27" t="s">
        <v>61</v>
      </c>
      <c r="I3" s="7" t="s">
        <v>62</v>
      </c>
      <c r="J3" s="18">
        <v>3</v>
      </c>
      <c r="K3" s="18" t="s">
        <v>63</v>
      </c>
      <c r="L3" s="18" t="s">
        <v>64</v>
      </c>
      <c r="N3" s="18">
        <v>27</v>
      </c>
      <c r="O3" s="18">
        <v>3</v>
      </c>
      <c r="P3" s="18">
        <v>1</v>
      </c>
      <c r="Q3" s="18">
        <v>1</v>
      </c>
      <c r="R3">
        <v>63945228</v>
      </c>
      <c r="S3">
        <v>2098</v>
      </c>
      <c r="T3">
        <f>MATCH(D3,Отчет!$D:$D,0)</f>
        <v>21</v>
      </c>
    </row>
    <row r="4" spans="1:20">
      <c r="A4" s="18">
        <v>76649644</v>
      </c>
      <c r="B4" s="18">
        <v>7</v>
      </c>
      <c r="C4" s="18" t="s">
        <v>57</v>
      </c>
      <c r="D4" s="18">
        <v>73910279</v>
      </c>
      <c r="E4" s="7" t="s">
        <v>65</v>
      </c>
      <c r="F4" s="7" t="s">
        <v>66</v>
      </c>
      <c r="G4" s="7" t="s">
        <v>67</v>
      </c>
      <c r="H4" s="27" t="s">
        <v>68</v>
      </c>
      <c r="I4" s="7" t="s">
        <v>69</v>
      </c>
      <c r="J4" s="18">
        <v>4.5</v>
      </c>
      <c r="K4" s="18" t="s">
        <v>70</v>
      </c>
      <c r="L4" s="18" t="s">
        <v>71</v>
      </c>
      <c r="N4" s="18">
        <v>31.5</v>
      </c>
      <c r="O4" s="18">
        <v>4.5</v>
      </c>
      <c r="P4" s="18">
        <v>1</v>
      </c>
      <c r="Q4" s="18">
        <v>1</v>
      </c>
      <c r="R4">
        <v>70947312</v>
      </c>
      <c r="S4">
        <v>2098</v>
      </c>
      <c r="T4">
        <f>MATCH(D4,Отчет!$D:$D,0)</f>
        <v>20</v>
      </c>
    </row>
    <row r="5" spans="1:20">
      <c r="A5" s="18">
        <v>76649595</v>
      </c>
      <c r="B5" s="18">
        <v>10</v>
      </c>
      <c r="C5" s="18" t="s">
        <v>57</v>
      </c>
      <c r="D5" s="18">
        <v>75243177</v>
      </c>
      <c r="E5" s="7" t="s">
        <v>72</v>
      </c>
      <c r="F5" s="7" t="s">
        <v>73</v>
      </c>
      <c r="G5" s="7" t="s">
        <v>74</v>
      </c>
      <c r="H5" s="27" t="s">
        <v>75</v>
      </c>
      <c r="I5" s="7" t="s">
        <v>69</v>
      </c>
      <c r="J5" s="18">
        <v>4.5</v>
      </c>
      <c r="K5" s="18" t="s">
        <v>70</v>
      </c>
      <c r="L5" s="18" t="s">
        <v>71</v>
      </c>
      <c r="N5" s="18">
        <v>45</v>
      </c>
      <c r="O5" s="18">
        <v>4.5</v>
      </c>
      <c r="P5" s="18">
        <v>1</v>
      </c>
      <c r="Q5" s="18">
        <v>0</v>
      </c>
      <c r="R5">
        <v>70947312</v>
      </c>
      <c r="S5">
        <v>2098</v>
      </c>
      <c r="T5">
        <f>MATCH(D5,Отчет!$D:$D,0)</f>
        <v>14</v>
      </c>
    </row>
    <row r="6" spans="1:20">
      <c r="A6" s="18">
        <v>76650420</v>
      </c>
      <c r="B6" s="18">
        <v>5</v>
      </c>
      <c r="C6" s="18" t="s">
        <v>57</v>
      </c>
      <c r="D6" s="18">
        <v>73910230</v>
      </c>
      <c r="E6" s="7" t="s">
        <v>76</v>
      </c>
      <c r="F6" s="7" t="s">
        <v>77</v>
      </c>
      <c r="G6" s="7" t="s">
        <v>78</v>
      </c>
      <c r="H6" s="27" t="s">
        <v>79</v>
      </c>
      <c r="I6" s="7" t="s">
        <v>80</v>
      </c>
      <c r="J6" s="18">
        <v>4.5</v>
      </c>
      <c r="K6" s="18" t="s">
        <v>70</v>
      </c>
      <c r="L6" s="18" t="s">
        <v>71</v>
      </c>
      <c r="N6" s="18">
        <v>22.5</v>
      </c>
      <c r="O6" s="18">
        <v>4.5</v>
      </c>
      <c r="P6" s="18">
        <v>1</v>
      </c>
      <c r="Q6" s="18">
        <v>1</v>
      </c>
      <c r="R6">
        <v>65987723</v>
      </c>
      <c r="S6">
        <v>2098</v>
      </c>
      <c r="T6">
        <f>MATCH(D6,Отчет!$D:$D,0)</f>
        <v>31</v>
      </c>
    </row>
    <row r="7" spans="1:20">
      <c r="A7" s="18">
        <v>76650241</v>
      </c>
      <c r="B7" s="18">
        <v>10</v>
      </c>
      <c r="C7" s="18" t="s">
        <v>57</v>
      </c>
      <c r="D7" s="18">
        <v>73910286</v>
      </c>
      <c r="E7" s="7" t="s">
        <v>58</v>
      </c>
      <c r="F7" s="7" t="s">
        <v>59</v>
      </c>
      <c r="G7" s="7" t="s">
        <v>60</v>
      </c>
      <c r="H7" s="27" t="s">
        <v>61</v>
      </c>
      <c r="I7" s="7" t="s">
        <v>62</v>
      </c>
      <c r="J7" s="18">
        <v>3</v>
      </c>
      <c r="K7" s="18" t="s">
        <v>70</v>
      </c>
      <c r="L7" s="18" t="s">
        <v>71</v>
      </c>
      <c r="N7" s="18">
        <v>30</v>
      </c>
      <c r="O7" s="18">
        <v>3</v>
      </c>
      <c r="P7" s="18">
        <v>1</v>
      </c>
      <c r="Q7" s="18">
        <v>1</v>
      </c>
      <c r="R7">
        <v>63945228</v>
      </c>
      <c r="S7">
        <v>2098</v>
      </c>
      <c r="T7">
        <f>MATCH(D7,Отчет!$D:$D,0)</f>
        <v>21</v>
      </c>
    </row>
    <row r="8" spans="1:20">
      <c r="A8" s="18">
        <v>74031296</v>
      </c>
      <c r="B8" s="18">
        <v>8</v>
      </c>
      <c r="C8" s="18" t="s">
        <v>57</v>
      </c>
      <c r="D8" s="18">
        <v>73910279</v>
      </c>
      <c r="E8" s="7" t="s">
        <v>65</v>
      </c>
      <c r="F8" s="7" t="s">
        <v>66</v>
      </c>
      <c r="G8" s="7" t="s">
        <v>67</v>
      </c>
      <c r="H8" s="27" t="s">
        <v>68</v>
      </c>
      <c r="I8" s="7" t="s">
        <v>81</v>
      </c>
      <c r="J8" s="18">
        <v>4</v>
      </c>
      <c r="K8" s="18" t="s">
        <v>70</v>
      </c>
      <c r="L8" s="18" t="s">
        <v>71</v>
      </c>
      <c r="N8" s="18">
        <v>32</v>
      </c>
      <c r="O8" s="18">
        <v>4</v>
      </c>
      <c r="P8" s="18">
        <v>1</v>
      </c>
      <c r="Q8" s="18">
        <v>1</v>
      </c>
      <c r="R8">
        <v>70201525</v>
      </c>
      <c r="S8">
        <v>2098</v>
      </c>
      <c r="T8">
        <f>MATCH(D8,Отчет!$D:$D,0)</f>
        <v>20</v>
      </c>
    </row>
    <row r="9" spans="1:20">
      <c r="A9" s="18">
        <v>74031268</v>
      </c>
      <c r="B9" s="18">
        <v>7</v>
      </c>
      <c r="C9" s="18" t="s">
        <v>57</v>
      </c>
      <c r="D9" s="18">
        <v>73910272</v>
      </c>
      <c r="E9" s="7" t="s">
        <v>82</v>
      </c>
      <c r="F9" s="7" t="s">
        <v>83</v>
      </c>
      <c r="G9" s="7" t="s">
        <v>84</v>
      </c>
      <c r="H9" s="27" t="s">
        <v>85</v>
      </c>
      <c r="I9" s="7" t="s">
        <v>81</v>
      </c>
      <c r="J9" s="18">
        <v>4</v>
      </c>
      <c r="K9" s="18" t="s">
        <v>70</v>
      </c>
      <c r="L9" s="18" t="s">
        <v>71</v>
      </c>
      <c r="N9" s="18">
        <v>28</v>
      </c>
      <c r="O9" s="18">
        <v>4</v>
      </c>
      <c r="P9" s="18">
        <v>1</v>
      </c>
      <c r="Q9" s="18">
        <v>1</v>
      </c>
      <c r="R9">
        <v>70201525</v>
      </c>
      <c r="S9">
        <v>2098</v>
      </c>
      <c r="T9">
        <f>MATCH(D9,Отчет!$D:$D,0)</f>
        <v>24</v>
      </c>
    </row>
    <row r="10" spans="1:20">
      <c r="A10" s="18">
        <v>74031212</v>
      </c>
      <c r="B10" s="18">
        <v>7</v>
      </c>
      <c r="C10" s="18" t="s">
        <v>57</v>
      </c>
      <c r="D10" s="18">
        <v>73910258</v>
      </c>
      <c r="E10" s="7" t="s">
        <v>86</v>
      </c>
      <c r="F10" s="7" t="s">
        <v>87</v>
      </c>
      <c r="G10" s="7" t="s">
        <v>78</v>
      </c>
      <c r="H10" s="27" t="s">
        <v>88</v>
      </c>
      <c r="I10" s="7" t="s">
        <v>81</v>
      </c>
      <c r="J10" s="18">
        <v>4</v>
      </c>
      <c r="K10" s="18" t="s">
        <v>70</v>
      </c>
      <c r="L10" s="18" t="s">
        <v>71</v>
      </c>
      <c r="N10" s="18">
        <v>28</v>
      </c>
      <c r="O10" s="18">
        <v>4</v>
      </c>
      <c r="P10" s="18">
        <v>1</v>
      </c>
      <c r="Q10" s="18">
        <v>1</v>
      </c>
      <c r="R10">
        <v>70201525</v>
      </c>
      <c r="S10">
        <v>2098</v>
      </c>
      <c r="T10">
        <f>MATCH(D10,Отчет!$D:$D,0)</f>
        <v>26</v>
      </c>
    </row>
    <row r="11" spans="1:20">
      <c r="A11" s="18">
        <v>74031240</v>
      </c>
      <c r="B11" s="18">
        <v>7</v>
      </c>
      <c r="C11" s="18" t="s">
        <v>57</v>
      </c>
      <c r="D11" s="18">
        <v>73910265</v>
      </c>
      <c r="E11" s="7" t="s">
        <v>89</v>
      </c>
      <c r="F11" s="7" t="s">
        <v>90</v>
      </c>
      <c r="G11" s="7" t="s">
        <v>91</v>
      </c>
      <c r="H11" s="27" t="s">
        <v>92</v>
      </c>
      <c r="I11" s="7" t="s">
        <v>81</v>
      </c>
      <c r="J11" s="18">
        <v>4</v>
      </c>
      <c r="K11" s="18" t="s">
        <v>70</v>
      </c>
      <c r="L11" s="18" t="s">
        <v>71</v>
      </c>
      <c r="N11" s="18">
        <v>28</v>
      </c>
      <c r="O11" s="18">
        <v>4</v>
      </c>
      <c r="P11" s="18">
        <v>1</v>
      </c>
      <c r="Q11" s="18">
        <v>1</v>
      </c>
      <c r="R11">
        <v>70201525</v>
      </c>
      <c r="S11">
        <v>2098</v>
      </c>
      <c r="T11">
        <f>MATCH(D11,Отчет!$D:$D,0)</f>
        <v>23</v>
      </c>
    </row>
    <row r="12" spans="1:20">
      <c r="A12" s="18">
        <v>74031184</v>
      </c>
      <c r="B12" s="18">
        <v>9</v>
      </c>
      <c r="C12" s="18" t="s">
        <v>57</v>
      </c>
      <c r="D12" s="18">
        <v>73910251</v>
      </c>
      <c r="E12" s="7" t="s">
        <v>93</v>
      </c>
      <c r="F12" s="7" t="s">
        <v>90</v>
      </c>
      <c r="G12" s="7" t="s">
        <v>94</v>
      </c>
      <c r="H12" s="27" t="s">
        <v>95</v>
      </c>
      <c r="I12" s="7" t="s">
        <v>81</v>
      </c>
      <c r="J12" s="18">
        <v>4</v>
      </c>
      <c r="K12" s="18" t="s">
        <v>70</v>
      </c>
      <c r="L12" s="18" t="s">
        <v>71</v>
      </c>
      <c r="N12" s="18">
        <v>36</v>
      </c>
      <c r="O12" s="18">
        <v>4</v>
      </c>
      <c r="P12" s="18">
        <v>1</v>
      </c>
      <c r="Q12" s="18">
        <v>1</v>
      </c>
      <c r="R12">
        <v>70201525</v>
      </c>
      <c r="S12">
        <v>2098</v>
      </c>
      <c r="T12">
        <f>MATCH(D12,Отчет!$D:$D,0)</f>
        <v>13</v>
      </c>
    </row>
    <row r="13" spans="1:20">
      <c r="A13" s="18">
        <v>74031128</v>
      </c>
      <c r="B13" s="18">
        <v>8</v>
      </c>
      <c r="C13" s="18" t="s">
        <v>57</v>
      </c>
      <c r="D13" s="18">
        <v>73910237</v>
      </c>
      <c r="E13" s="7" t="s">
        <v>96</v>
      </c>
      <c r="F13" s="7" t="s">
        <v>90</v>
      </c>
      <c r="G13" s="7" t="s">
        <v>97</v>
      </c>
      <c r="H13" s="27" t="s">
        <v>98</v>
      </c>
      <c r="I13" s="7" t="s">
        <v>81</v>
      </c>
      <c r="J13" s="18">
        <v>4</v>
      </c>
      <c r="K13" s="18" t="s">
        <v>70</v>
      </c>
      <c r="L13" s="18" t="s">
        <v>71</v>
      </c>
      <c r="N13" s="18">
        <v>32</v>
      </c>
      <c r="O13" s="18">
        <v>4</v>
      </c>
      <c r="P13" s="18">
        <v>1</v>
      </c>
      <c r="Q13" s="18">
        <v>1</v>
      </c>
      <c r="R13">
        <v>70201525</v>
      </c>
      <c r="S13">
        <v>2098</v>
      </c>
      <c r="T13">
        <f>MATCH(D13,Отчет!$D:$D,0)</f>
        <v>12</v>
      </c>
    </row>
    <row r="14" spans="1:20">
      <c r="A14" s="18">
        <v>74031100</v>
      </c>
      <c r="B14" s="18">
        <v>5</v>
      </c>
      <c r="C14" s="18" t="s">
        <v>57</v>
      </c>
      <c r="D14" s="18">
        <v>73910230</v>
      </c>
      <c r="E14" s="7" t="s">
        <v>76</v>
      </c>
      <c r="F14" s="7" t="s">
        <v>77</v>
      </c>
      <c r="G14" s="7" t="s">
        <v>78</v>
      </c>
      <c r="H14" s="27" t="s">
        <v>79</v>
      </c>
      <c r="I14" s="7" t="s">
        <v>81</v>
      </c>
      <c r="J14" s="18">
        <v>4</v>
      </c>
      <c r="K14" s="18" t="s">
        <v>70</v>
      </c>
      <c r="L14" s="18" t="s">
        <v>71</v>
      </c>
      <c r="N14" s="18">
        <v>20</v>
      </c>
      <c r="O14" s="18">
        <v>4</v>
      </c>
      <c r="P14" s="18">
        <v>1</v>
      </c>
      <c r="Q14" s="18">
        <v>1</v>
      </c>
      <c r="R14">
        <v>70201525</v>
      </c>
      <c r="S14">
        <v>2098</v>
      </c>
      <c r="T14">
        <f>MATCH(D14,Отчет!$D:$D,0)</f>
        <v>31</v>
      </c>
    </row>
    <row r="15" spans="1:20">
      <c r="A15" s="18">
        <v>74030898</v>
      </c>
      <c r="B15" s="18">
        <v>7</v>
      </c>
      <c r="C15" s="18" t="s">
        <v>57</v>
      </c>
      <c r="D15" s="18">
        <v>73910223</v>
      </c>
      <c r="E15" s="7" t="s">
        <v>99</v>
      </c>
      <c r="F15" s="7" t="s">
        <v>100</v>
      </c>
      <c r="G15" s="7" t="s">
        <v>101</v>
      </c>
      <c r="H15" s="27" t="s">
        <v>102</v>
      </c>
      <c r="I15" s="7" t="s">
        <v>81</v>
      </c>
      <c r="J15" s="18">
        <v>4</v>
      </c>
      <c r="K15" s="18" t="s">
        <v>70</v>
      </c>
      <c r="L15" s="18" t="s">
        <v>71</v>
      </c>
      <c r="N15" s="18">
        <v>28</v>
      </c>
      <c r="O15" s="18">
        <v>4</v>
      </c>
      <c r="P15" s="18">
        <v>1</v>
      </c>
      <c r="Q15" s="18">
        <v>1</v>
      </c>
      <c r="R15">
        <v>70201525</v>
      </c>
      <c r="S15">
        <v>2098</v>
      </c>
      <c r="T15">
        <f>MATCH(D15,Отчет!$D:$D,0)</f>
        <v>18</v>
      </c>
    </row>
    <row r="16" spans="1:20">
      <c r="A16" s="18">
        <v>74031043</v>
      </c>
      <c r="B16" s="18">
        <v>7</v>
      </c>
      <c r="C16" s="18" t="s">
        <v>57</v>
      </c>
      <c r="D16" s="18">
        <v>73910092</v>
      </c>
      <c r="E16" s="7" t="s">
        <v>103</v>
      </c>
      <c r="F16" s="7" t="s">
        <v>104</v>
      </c>
      <c r="G16" s="7" t="s">
        <v>105</v>
      </c>
      <c r="H16" s="27" t="s">
        <v>106</v>
      </c>
      <c r="I16" s="7" t="s">
        <v>81</v>
      </c>
      <c r="J16" s="18">
        <v>4</v>
      </c>
      <c r="K16" s="18" t="s">
        <v>70</v>
      </c>
      <c r="L16" s="18" t="s">
        <v>71</v>
      </c>
      <c r="N16" s="18">
        <v>28</v>
      </c>
      <c r="O16" s="18">
        <v>4</v>
      </c>
      <c r="P16" s="18">
        <v>1</v>
      </c>
      <c r="Q16" s="18">
        <v>1</v>
      </c>
      <c r="R16">
        <v>70201525</v>
      </c>
      <c r="S16">
        <v>2098</v>
      </c>
      <c r="T16">
        <f>MATCH(D16,Отчет!$D:$D,0)</f>
        <v>28</v>
      </c>
    </row>
    <row r="17" spans="1:20">
      <c r="A17" s="18">
        <v>74031010</v>
      </c>
      <c r="B17" s="18">
        <v>8</v>
      </c>
      <c r="C17" s="18" t="s">
        <v>57</v>
      </c>
      <c r="D17" s="18">
        <v>73910085</v>
      </c>
      <c r="E17" s="7" t="s">
        <v>107</v>
      </c>
      <c r="F17" s="7" t="s">
        <v>100</v>
      </c>
      <c r="G17" s="7" t="s">
        <v>108</v>
      </c>
      <c r="H17" s="27" t="s">
        <v>109</v>
      </c>
      <c r="I17" s="7" t="s">
        <v>81</v>
      </c>
      <c r="J17" s="18">
        <v>4</v>
      </c>
      <c r="K17" s="18" t="s">
        <v>70</v>
      </c>
      <c r="L17" s="18" t="s">
        <v>71</v>
      </c>
      <c r="N17" s="18">
        <v>32</v>
      </c>
      <c r="O17" s="18">
        <v>4</v>
      </c>
      <c r="P17" s="18">
        <v>1</v>
      </c>
      <c r="Q17" s="18">
        <v>1</v>
      </c>
      <c r="R17">
        <v>70201525</v>
      </c>
      <c r="S17">
        <v>2098</v>
      </c>
      <c r="T17">
        <f>MATCH(D17,Отчет!$D:$D,0)</f>
        <v>15</v>
      </c>
    </row>
    <row r="18" spans="1:20">
      <c r="A18" s="18">
        <v>74030982</v>
      </c>
      <c r="B18" s="18">
        <v>7</v>
      </c>
      <c r="C18" s="18" t="s">
        <v>57</v>
      </c>
      <c r="D18" s="18">
        <v>73910071</v>
      </c>
      <c r="E18" s="7" t="s">
        <v>110</v>
      </c>
      <c r="F18" s="7" t="s">
        <v>100</v>
      </c>
      <c r="G18" s="7" t="s">
        <v>111</v>
      </c>
      <c r="H18" s="27" t="s">
        <v>112</v>
      </c>
      <c r="I18" s="7" t="s">
        <v>81</v>
      </c>
      <c r="J18" s="18">
        <v>4</v>
      </c>
      <c r="K18" s="18" t="s">
        <v>70</v>
      </c>
      <c r="L18" s="18" t="s">
        <v>71</v>
      </c>
      <c r="N18" s="18">
        <v>28</v>
      </c>
      <c r="O18" s="18">
        <v>4</v>
      </c>
      <c r="P18" s="18">
        <v>1</v>
      </c>
      <c r="Q18" s="18">
        <v>1</v>
      </c>
      <c r="R18">
        <v>70201525</v>
      </c>
      <c r="S18">
        <v>2098</v>
      </c>
      <c r="T18">
        <f>MATCH(D18,Отчет!$D:$D,0)</f>
        <v>25</v>
      </c>
    </row>
    <row r="19" spans="1:20">
      <c r="A19" s="18">
        <v>74030842</v>
      </c>
      <c r="B19" s="18">
        <v>8</v>
      </c>
      <c r="C19" s="18" t="s">
        <v>57</v>
      </c>
      <c r="D19" s="18">
        <v>73910064</v>
      </c>
      <c r="E19" s="7" t="s">
        <v>113</v>
      </c>
      <c r="F19" s="7" t="s">
        <v>114</v>
      </c>
      <c r="G19" s="7" t="s">
        <v>115</v>
      </c>
      <c r="H19" s="27" t="s">
        <v>116</v>
      </c>
      <c r="I19" s="7" t="s">
        <v>81</v>
      </c>
      <c r="J19" s="18">
        <v>4</v>
      </c>
      <c r="K19" s="18" t="s">
        <v>70</v>
      </c>
      <c r="L19" s="18" t="s">
        <v>71</v>
      </c>
      <c r="N19" s="18">
        <v>32</v>
      </c>
      <c r="O19" s="18">
        <v>4</v>
      </c>
      <c r="P19" s="18">
        <v>1</v>
      </c>
      <c r="Q19" s="18">
        <v>1</v>
      </c>
      <c r="R19">
        <v>70201525</v>
      </c>
      <c r="S19">
        <v>2098</v>
      </c>
      <c r="T19">
        <f>MATCH(D19,Отчет!$D:$D,0)</f>
        <v>22</v>
      </c>
    </row>
    <row r="20" spans="1:20">
      <c r="A20" s="18">
        <v>74030814</v>
      </c>
      <c r="B20" s="18">
        <v>8</v>
      </c>
      <c r="C20" s="18" t="s">
        <v>57</v>
      </c>
      <c r="D20" s="18">
        <v>73910057</v>
      </c>
      <c r="E20" s="7" t="s">
        <v>117</v>
      </c>
      <c r="F20" s="7" t="s">
        <v>118</v>
      </c>
      <c r="G20" s="7" t="s">
        <v>119</v>
      </c>
      <c r="H20" s="27" t="s">
        <v>120</v>
      </c>
      <c r="I20" s="7" t="s">
        <v>81</v>
      </c>
      <c r="J20" s="18">
        <v>4</v>
      </c>
      <c r="K20" s="18" t="s">
        <v>70</v>
      </c>
      <c r="L20" s="18" t="s">
        <v>71</v>
      </c>
      <c r="N20" s="18">
        <v>32</v>
      </c>
      <c r="O20" s="18">
        <v>4</v>
      </c>
      <c r="P20" s="18">
        <v>1</v>
      </c>
      <c r="Q20" s="18">
        <v>1</v>
      </c>
      <c r="R20">
        <v>70201525</v>
      </c>
      <c r="S20">
        <v>2098</v>
      </c>
      <c r="T20">
        <f>MATCH(D20,Отчет!$D:$D,0)</f>
        <v>16</v>
      </c>
    </row>
    <row r="21" spans="1:20">
      <c r="A21" s="18">
        <v>76636996</v>
      </c>
      <c r="B21" s="18">
        <v>7</v>
      </c>
      <c r="C21" s="18" t="s">
        <v>57</v>
      </c>
      <c r="D21" s="18">
        <v>76289395</v>
      </c>
      <c r="E21" s="7" t="s">
        <v>121</v>
      </c>
      <c r="F21" s="7" t="s">
        <v>122</v>
      </c>
      <c r="G21" s="7" t="s">
        <v>123</v>
      </c>
      <c r="H21" s="27" t="s">
        <v>124</v>
      </c>
      <c r="I21" s="7" t="s">
        <v>81</v>
      </c>
      <c r="J21" s="18">
        <v>4</v>
      </c>
      <c r="K21" s="18" t="s">
        <v>70</v>
      </c>
      <c r="L21" s="18" t="s">
        <v>71</v>
      </c>
      <c r="N21" s="18">
        <v>28</v>
      </c>
      <c r="O21" s="18">
        <v>4</v>
      </c>
      <c r="P21" s="18">
        <v>1</v>
      </c>
      <c r="Q21" s="18">
        <v>1</v>
      </c>
      <c r="R21">
        <v>70201525</v>
      </c>
      <c r="S21">
        <v>2098</v>
      </c>
      <c r="T21">
        <f>MATCH(D21,Отчет!$D:$D,0)</f>
        <v>30</v>
      </c>
    </row>
    <row r="22" spans="1:20">
      <c r="A22" s="18">
        <v>106626484</v>
      </c>
      <c r="C22" s="18" t="s">
        <v>57</v>
      </c>
      <c r="D22" s="18">
        <v>77712317</v>
      </c>
      <c r="E22" s="7" t="s">
        <v>125</v>
      </c>
      <c r="F22" s="7" t="s">
        <v>126</v>
      </c>
      <c r="G22" s="7" t="s">
        <v>94</v>
      </c>
      <c r="H22" s="27" t="s">
        <v>127</v>
      </c>
      <c r="I22" s="7" t="s">
        <v>81</v>
      </c>
      <c r="J22" s="18">
        <v>4</v>
      </c>
      <c r="K22" s="18" t="s">
        <v>70</v>
      </c>
      <c r="L22" s="18" t="s">
        <v>71</v>
      </c>
      <c r="N22" s="18">
        <v>0</v>
      </c>
      <c r="O22" s="18">
        <v>4</v>
      </c>
      <c r="Q22" s="18">
        <v>0</v>
      </c>
      <c r="R22">
        <v>70201525</v>
      </c>
      <c r="S22">
        <v>2098</v>
      </c>
      <c r="T22">
        <f>MATCH(D22,Отчет!$D:$D,0)</f>
        <v>34</v>
      </c>
    </row>
    <row r="23" spans="1:20">
      <c r="A23" s="18">
        <v>76636968</v>
      </c>
      <c r="B23" s="18">
        <v>7</v>
      </c>
      <c r="C23" s="18" t="s">
        <v>57</v>
      </c>
      <c r="D23" s="18">
        <v>75243184</v>
      </c>
      <c r="E23" s="7" t="s">
        <v>128</v>
      </c>
      <c r="F23" s="7" t="s">
        <v>129</v>
      </c>
      <c r="G23" s="7" t="s">
        <v>130</v>
      </c>
      <c r="H23" s="27" t="s">
        <v>131</v>
      </c>
      <c r="I23" s="7" t="s">
        <v>81</v>
      </c>
      <c r="J23" s="18">
        <v>4</v>
      </c>
      <c r="K23" s="18" t="s">
        <v>70</v>
      </c>
      <c r="L23" s="18" t="s">
        <v>71</v>
      </c>
      <c r="N23" s="18">
        <v>28</v>
      </c>
      <c r="O23" s="18">
        <v>4</v>
      </c>
      <c r="P23" s="18">
        <v>1</v>
      </c>
      <c r="Q23" s="18">
        <v>0</v>
      </c>
      <c r="R23">
        <v>70201525</v>
      </c>
      <c r="S23">
        <v>2098</v>
      </c>
      <c r="T23">
        <f>MATCH(D23,Отчет!$D:$D,0)</f>
        <v>32</v>
      </c>
    </row>
    <row r="24" spans="1:20">
      <c r="A24" s="18">
        <v>76636940</v>
      </c>
      <c r="B24" s="18">
        <v>8</v>
      </c>
      <c r="C24" s="18" t="s">
        <v>57</v>
      </c>
      <c r="D24" s="18">
        <v>75243177</v>
      </c>
      <c r="E24" s="7" t="s">
        <v>72</v>
      </c>
      <c r="F24" s="7" t="s">
        <v>73</v>
      </c>
      <c r="G24" s="7" t="s">
        <v>74</v>
      </c>
      <c r="H24" s="27" t="s">
        <v>75</v>
      </c>
      <c r="I24" s="7" t="s">
        <v>81</v>
      </c>
      <c r="J24" s="18">
        <v>4</v>
      </c>
      <c r="K24" s="18" t="s">
        <v>70</v>
      </c>
      <c r="L24" s="18" t="s">
        <v>71</v>
      </c>
      <c r="N24" s="18">
        <v>32</v>
      </c>
      <c r="O24" s="18">
        <v>4</v>
      </c>
      <c r="P24" s="18">
        <v>1</v>
      </c>
      <c r="Q24" s="18">
        <v>0</v>
      </c>
      <c r="R24">
        <v>70201525</v>
      </c>
      <c r="S24">
        <v>2098</v>
      </c>
      <c r="T24">
        <f>MATCH(D24,Отчет!$D:$D,0)</f>
        <v>14</v>
      </c>
    </row>
    <row r="25" spans="1:20">
      <c r="A25" s="18">
        <v>90503427</v>
      </c>
      <c r="B25" s="18">
        <v>8</v>
      </c>
      <c r="C25" s="18" t="s">
        <v>57</v>
      </c>
      <c r="D25" s="18">
        <v>89583533</v>
      </c>
      <c r="E25" s="7" t="s">
        <v>132</v>
      </c>
      <c r="F25" s="7" t="s">
        <v>100</v>
      </c>
      <c r="G25" s="7" t="s">
        <v>97</v>
      </c>
      <c r="H25" s="27" t="s">
        <v>133</v>
      </c>
      <c r="I25" s="7" t="s">
        <v>81</v>
      </c>
      <c r="J25" s="18">
        <v>4</v>
      </c>
      <c r="K25" s="18" t="s">
        <v>70</v>
      </c>
      <c r="L25" s="18" t="s">
        <v>71</v>
      </c>
      <c r="N25" s="18">
        <v>32</v>
      </c>
      <c r="O25" s="18">
        <v>4</v>
      </c>
      <c r="P25" s="18">
        <v>1</v>
      </c>
      <c r="Q25" s="18">
        <v>1</v>
      </c>
      <c r="R25">
        <v>70201525</v>
      </c>
      <c r="S25">
        <v>2098</v>
      </c>
      <c r="T25">
        <f>MATCH(D25,Отчет!$D:$D,0)</f>
        <v>27</v>
      </c>
    </row>
    <row r="26" spans="1:20">
      <c r="A26" s="18">
        <v>76636912</v>
      </c>
      <c r="B26" s="18">
        <v>7</v>
      </c>
      <c r="C26" s="18" t="s">
        <v>57</v>
      </c>
      <c r="D26" s="18">
        <v>74592481</v>
      </c>
      <c r="E26" s="7" t="s">
        <v>134</v>
      </c>
      <c r="F26" s="7" t="s">
        <v>135</v>
      </c>
      <c r="G26" s="7" t="s">
        <v>136</v>
      </c>
      <c r="H26" s="27" t="s">
        <v>137</v>
      </c>
      <c r="I26" s="7" t="s">
        <v>81</v>
      </c>
      <c r="J26" s="18">
        <v>4</v>
      </c>
      <c r="K26" s="18" t="s">
        <v>70</v>
      </c>
      <c r="L26" s="18" t="s">
        <v>71</v>
      </c>
      <c r="N26" s="18">
        <v>28</v>
      </c>
      <c r="O26" s="18">
        <v>4</v>
      </c>
      <c r="P26" s="18">
        <v>1</v>
      </c>
      <c r="Q26" s="18">
        <v>0</v>
      </c>
      <c r="R26">
        <v>70201525</v>
      </c>
      <c r="S26">
        <v>2098</v>
      </c>
      <c r="T26">
        <f>MATCH(D26,Отчет!$D:$D,0)</f>
        <v>29</v>
      </c>
    </row>
    <row r="27" spans="1:20">
      <c r="A27" s="18">
        <v>76636019</v>
      </c>
      <c r="B27" s="18">
        <v>8</v>
      </c>
      <c r="C27" s="18" t="s">
        <v>57</v>
      </c>
      <c r="D27" s="18">
        <v>75157582</v>
      </c>
      <c r="E27" s="7" t="s">
        <v>138</v>
      </c>
      <c r="F27" s="7" t="s">
        <v>100</v>
      </c>
      <c r="G27" s="7" t="s">
        <v>97</v>
      </c>
      <c r="H27" s="27" t="s">
        <v>139</v>
      </c>
      <c r="I27" s="7" t="s">
        <v>81</v>
      </c>
      <c r="J27" s="18">
        <v>4</v>
      </c>
      <c r="K27" s="18" t="s">
        <v>70</v>
      </c>
      <c r="L27" s="18" t="s">
        <v>71</v>
      </c>
      <c r="N27" s="18">
        <v>32</v>
      </c>
      <c r="O27" s="18">
        <v>4</v>
      </c>
      <c r="P27" s="18">
        <v>1</v>
      </c>
      <c r="Q27" s="18">
        <v>1</v>
      </c>
      <c r="R27">
        <v>70201525</v>
      </c>
      <c r="S27">
        <v>2098</v>
      </c>
      <c r="T27">
        <f>MATCH(D27,Отчет!$D:$D,0)</f>
        <v>19</v>
      </c>
    </row>
    <row r="28" spans="1:20">
      <c r="A28" s="18">
        <v>74030954</v>
      </c>
      <c r="B28" s="18">
        <v>5</v>
      </c>
      <c r="C28" s="18" t="s">
        <v>57</v>
      </c>
      <c r="D28" s="18">
        <v>73910307</v>
      </c>
      <c r="E28" s="7" t="s">
        <v>140</v>
      </c>
      <c r="F28" s="7" t="s">
        <v>141</v>
      </c>
      <c r="G28" s="7" t="s">
        <v>142</v>
      </c>
      <c r="H28" s="27" t="s">
        <v>143</v>
      </c>
      <c r="I28" s="7" t="s">
        <v>81</v>
      </c>
      <c r="J28" s="18">
        <v>4</v>
      </c>
      <c r="K28" s="18" t="s">
        <v>70</v>
      </c>
      <c r="L28" s="18" t="s">
        <v>71</v>
      </c>
      <c r="N28" s="18">
        <v>0</v>
      </c>
      <c r="O28" s="18">
        <v>4</v>
      </c>
      <c r="P28" s="18">
        <v>1</v>
      </c>
      <c r="Q28" s="18">
        <v>1</v>
      </c>
      <c r="R28">
        <v>70201525</v>
      </c>
      <c r="S28">
        <v>2098</v>
      </c>
      <c r="T28">
        <f>MATCH(D28,Отчет!$D:$D,0)</f>
        <v>35</v>
      </c>
    </row>
    <row r="29" spans="1:20">
      <c r="A29" s="18">
        <v>91603232</v>
      </c>
      <c r="B29" s="18">
        <v>8</v>
      </c>
      <c r="C29" s="18" t="s">
        <v>57</v>
      </c>
      <c r="D29" s="18">
        <v>73910300</v>
      </c>
      <c r="E29" s="7" t="s">
        <v>144</v>
      </c>
      <c r="F29" s="7" t="s">
        <v>129</v>
      </c>
      <c r="G29" s="7" t="s">
        <v>145</v>
      </c>
      <c r="H29" s="27" t="s">
        <v>146</v>
      </c>
      <c r="I29" s="7" t="s">
        <v>81</v>
      </c>
      <c r="J29" s="18">
        <v>4</v>
      </c>
      <c r="K29" s="18" t="s">
        <v>70</v>
      </c>
      <c r="L29" s="18" t="s">
        <v>71</v>
      </c>
      <c r="N29" s="18">
        <v>32</v>
      </c>
      <c r="O29" s="18">
        <v>4</v>
      </c>
      <c r="P29" s="18">
        <v>1</v>
      </c>
      <c r="Q29" s="18">
        <v>1</v>
      </c>
      <c r="R29">
        <v>70201525</v>
      </c>
      <c r="S29">
        <v>2098</v>
      </c>
      <c r="T29">
        <f>MATCH(D29,Отчет!$D:$D,0)</f>
        <v>33</v>
      </c>
    </row>
    <row r="30" spans="1:20">
      <c r="A30" s="18">
        <v>74031358</v>
      </c>
      <c r="B30" s="18">
        <v>7</v>
      </c>
      <c r="C30" s="18" t="s">
        <v>57</v>
      </c>
      <c r="D30" s="18">
        <v>73910293</v>
      </c>
      <c r="E30" s="7" t="s">
        <v>147</v>
      </c>
      <c r="F30" s="7" t="s">
        <v>148</v>
      </c>
      <c r="G30" s="7" t="s">
        <v>149</v>
      </c>
      <c r="H30" s="27" t="s">
        <v>150</v>
      </c>
      <c r="I30" s="7" t="s">
        <v>81</v>
      </c>
      <c r="J30" s="18">
        <v>4</v>
      </c>
      <c r="K30" s="18" t="s">
        <v>70</v>
      </c>
      <c r="L30" s="18" t="s">
        <v>71</v>
      </c>
      <c r="N30" s="18">
        <v>28</v>
      </c>
      <c r="O30" s="18">
        <v>4</v>
      </c>
      <c r="P30" s="18">
        <v>1</v>
      </c>
      <c r="Q30" s="18">
        <v>1</v>
      </c>
      <c r="R30">
        <v>70201525</v>
      </c>
      <c r="S30">
        <v>2098</v>
      </c>
      <c r="T30">
        <f>MATCH(D30,Отчет!$D:$D,0)</f>
        <v>17</v>
      </c>
    </row>
    <row r="31" spans="1:20">
      <c r="A31" s="18">
        <v>74031328</v>
      </c>
      <c r="B31" s="18">
        <v>6</v>
      </c>
      <c r="C31" s="18" t="s">
        <v>57</v>
      </c>
      <c r="D31" s="18">
        <v>73910286</v>
      </c>
      <c r="E31" s="7" t="s">
        <v>58</v>
      </c>
      <c r="F31" s="7" t="s">
        <v>59</v>
      </c>
      <c r="G31" s="7" t="s">
        <v>60</v>
      </c>
      <c r="H31" s="27" t="s">
        <v>61</v>
      </c>
      <c r="I31" s="7" t="s">
        <v>81</v>
      </c>
      <c r="J31" s="18">
        <v>4</v>
      </c>
      <c r="K31" s="18" t="s">
        <v>70</v>
      </c>
      <c r="L31" s="18" t="s">
        <v>71</v>
      </c>
      <c r="N31" s="18">
        <v>24</v>
      </c>
      <c r="O31" s="18">
        <v>4</v>
      </c>
      <c r="P31" s="18">
        <v>1</v>
      </c>
      <c r="Q31" s="18">
        <v>1</v>
      </c>
      <c r="R31">
        <v>70201525</v>
      </c>
      <c r="S31">
        <v>2098</v>
      </c>
      <c r="T31">
        <f>MATCH(D31,Отчет!$D:$D,0)</f>
        <v>21</v>
      </c>
    </row>
    <row r="32" spans="1:20">
      <c r="A32" s="18">
        <v>76639273</v>
      </c>
      <c r="B32" s="18">
        <v>6</v>
      </c>
      <c r="C32" s="18" t="s">
        <v>57</v>
      </c>
      <c r="D32" s="18">
        <v>73910071</v>
      </c>
      <c r="E32" s="7" t="s">
        <v>110</v>
      </c>
      <c r="F32" s="7" t="s">
        <v>100</v>
      </c>
      <c r="G32" s="7" t="s">
        <v>111</v>
      </c>
      <c r="H32" s="27" t="s">
        <v>112</v>
      </c>
      <c r="I32" s="7" t="s">
        <v>151</v>
      </c>
      <c r="J32" s="18">
        <v>0</v>
      </c>
      <c r="K32" s="18" t="s">
        <v>63</v>
      </c>
      <c r="L32" s="18" t="s">
        <v>71</v>
      </c>
      <c r="N32" s="18">
        <v>0</v>
      </c>
      <c r="O32" s="18">
        <v>0</v>
      </c>
      <c r="P32" s="18">
        <v>1</v>
      </c>
      <c r="Q32" s="18">
        <v>1</v>
      </c>
      <c r="R32">
        <v>67740605</v>
      </c>
      <c r="S32">
        <v>2098</v>
      </c>
      <c r="T32">
        <f>MATCH(D32,Отчет!$D:$D,0)</f>
        <v>25</v>
      </c>
    </row>
    <row r="33" spans="1:20">
      <c r="A33" s="18">
        <v>76637721</v>
      </c>
      <c r="B33" s="18">
        <v>9</v>
      </c>
      <c r="C33" s="18" t="s">
        <v>57</v>
      </c>
      <c r="D33" s="18">
        <v>73910279</v>
      </c>
      <c r="E33" s="7" t="s">
        <v>65</v>
      </c>
      <c r="F33" s="7" t="s">
        <v>66</v>
      </c>
      <c r="G33" s="7" t="s">
        <v>67</v>
      </c>
      <c r="H33" s="27" t="s">
        <v>68</v>
      </c>
      <c r="I33" s="7" t="s">
        <v>152</v>
      </c>
      <c r="J33" s="18">
        <v>0</v>
      </c>
      <c r="K33" s="18" t="s">
        <v>63</v>
      </c>
      <c r="L33" s="18" t="s">
        <v>71</v>
      </c>
      <c r="N33" s="18">
        <v>0</v>
      </c>
      <c r="O33" s="18">
        <v>0</v>
      </c>
      <c r="P33" s="18">
        <v>1</v>
      </c>
      <c r="Q33" s="18">
        <v>1</v>
      </c>
      <c r="R33">
        <v>70201525</v>
      </c>
      <c r="S33">
        <v>2098</v>
      </c>
      <c r="T33">
        <f>MATCH(D33,Отчет!$D:$D,0)</f>
        <v>20</v>
      </c>
    </row>
    <row r="34" spans="1:20">
      <c r="A34" s="18">
        <v>76637717</v>
      </c>
      <c r="B34" s="18">
        <v>9</v>
      </c>
      <c r="C34" s="18" t="s">
        <v>57</v>
      </c>
      <c r="D34" s="18">
        <v>73910092</v>
      </c>
      <c r="E34" s="7" t="s">
        <v>103</v>
      </c>
      <c r="F34" s="7" t="s">
        <v>104</v>
      </c>
      <c r="G34" s="7" t="s">
        <v>105</v>
      </c>
      <c r="H34" s="27" t="s">
        <v>106</v>
      </c>
      <c r="I34" s="7" t="s">
        <v>152</v>
      </c>
      <c r="J34" s="18">
        <v>0</v>
      </c>
      <c r="K34" s="18" t="s">
        <v>63</v>
      </c>
      <c r="L34" s="18" t="s">
        <v>71</v>
      </c>
      <c r="N34" s="18">
        <v>0</v>
      </c>
      <c r="O34" s="18">
        <v>0</v>
      </c>
      <c r="P34" s="18">
        <v>1</v>
      </c>
      <c r="Q34" s="18">
        <v>1</v>
      </c>
      <c r="R34">
        <v>70201525</v>
      </c>
      <c r="S34">
        <v>2098</v>
      </c>
      <c r="T34">
        <f>MATCH(D34,Отчет!$D:$D,0)</f>
        <v>28</v>
      </c>
    </row>
    <row r="35" spans="1:20">
      <c r="A35" s="18">
        <v>76637773</v>
      </c>
      <c r="B35" s="18">
        <v>8</v>
      </c>
      <c r="C35" s="18" t="s">
        <v>57</v>
      </c>
      <c r="D35" s="18">
        <v>76289395</v>
      </c>
      <c r="E35" s="7" t="s">
        <v>121</v>
      </c>
      <c r="F35" s="7" t="s">
        <v>122</v>
      </c>
      <c r="G35" s="7" t="s">
        <v>123</v>
      </c>
      <c r="H35" s="27" t="s">
        <v>124</v>
      </c>
      <c r="I35" s="7" t="s">
        <v>152</v>
      </c>
      <c r="J35" s="18">
        <v>0</v>
      </c>
      <c r="K35" s="18" t="s">
        <v>63</v>
      </c>
      <c r="L35" s="18" t="s">
        <v>71</v>
      </c>
      <c r="N35" s="18">
        <v>0</v>
      </c>
      <c r="O35" s="18">
        <v>0</v>
      </c>
      <c r="P35" s="18">
        <v>1</v>
      </c>
      <c r="Q35" s="18">
        <v>1</v>
      </c>
      <c r="R35">
        <v>70201525</v>
      </c>
      <c r="S35">
        <v>2098</v>
      </c>
      <c r="T35">
        <f>MATCH(D35,Отчет!$D:$D,0)</f>
        <v>30</v>
      </c>
    </row>
    <row r="36" spans="1:20">
      <c r="A36" s="18">
        <v>76637729</v>
      </c>
      <c r="B36" s="18">
        <v>8</v>
      </c>
      <c r="C36" s="18" t="s">
        <v>57</v>
      </c>
      <c r="D36" s="18">
        <v>75243184</v>
      </c>
      <c r="E36" s="7" t="s">
        <v>128</v>
      </c>
      <c r="F36" s="7" t="s">
        <v>129</v>
      </c>
      <c r="G36" s="7" t="s">
        <v>130</v>
      </c>
      <c r="H36" s="27" t="s">
        <v>131</v>
      </c>
      <c r="I36" s="7" t="s">
        <v>152</v>
      </c>
      <c r="J36" s="18">
        <v>0</v>
      </c>
      <c r="K36" s="18" t="s">
        <v>63</v>
      </c>
      <c r="L36" s="18" t="s">
        <v>71</v>
      </c>
      <c r="N36" s="18">
        <v>0</v>
      </c>
      <c r="O36" s="18">
        <v>0</v>
      </c>
      <c r="P36" s="18">
        <v>1</v>
      </c>
      <c r="Q36" s="18">
        <v>0</v>
      </c>
      <c r="R36">
        <v>70201525</v>
      </c>
      <c r="S36">
        <v>2098</v>
      </c>
      <c r="T36">
        <f>MATCH(D36,Отчет!$D:$D,0)</f>
        <v>32</v>
      </c>
    </row>
    <row r="37" spans="1:20">
      <c r="A37" s="18">
        <v>76637761</v>
      </c>
      <c r="B37" s="18">
        <v>9</v>
      </c>
      <c r="C37" s="18" t="s">
        <v>57</v>
      </c>
      <c r="D37" s="18">
        <v>73910085</v>
      </c>
      <c r="E37" s="7" t="s">
        <v>107</v>
      </c>
      <c r="F37" s="7" t="s">
        <v>100</v>
      </c>
      <c r="G37" s="7" t="s">
        <v>108</v>
      </c>
      <c r="H37" s="27" t="s">
        <v>109</v>
      </c>
      <c r="I37" s="7" t="s">
        <v>152</v>
      </c>
      <c r="J37" s="18">
        <v>0</v>
      </c>
      <c r="K37" s="18" t="s">
        <v>63</v>
      </c>
      <c r="L37" s="18" t="s">
        <v>71</v>
      </c>
      <c r="N37" s="18">
        <v>0</v>
      </c>
      <c r="O37" s="18">
        <v>0</v>
      </c>
      <c r="P37" s="18">
        <v>1</v>
      </c>
      <c r="Q37" s="18">
        <v>1</v>
      </c>
      <c r="R37">
        <v>70201525</v>
      </c>
      <c r="S37">
        <v>2098</v>
      </c>
      <c r="T37">
        <f>MATCH(D37,Отчет!$D:$D,0)</f>
        <v>15</v>
      </c>
    </row>
    <row r="38" spans="1:20">
      <c r="A38" s="18">
        <v>76637745</v>
      </c>
      <c r="B38" s="18">
        <v>9</v>
      </c>
      <c r="C38" s="18" t="s">
        <v>57</v>
      </c>
      <c r="D38" s="18">
        <v>73910265</v>
      </c>
      <c r="E38" s="7" t="s">
        <v>89</v>
      </c>
      <c r="F38" s="7" t="s">
        <v>90</v>
      </c>
      <c r="G38" s="7" t="s">
        <v>91</v>
      </c>
      <c r="H38" s="27" t="s">
        <v>92</v>
      </c>
      <c r="I38" s="7" t="s">
        <v>152</v>
      </c>
      <c r="J38" s="18">
        <v>0</v>
      </c>
      <c r="K38" s="18" t="s">
        <v>63</v>
      </c>
      <c r="L38" s="18" t="s">
        <v>71</v>
      </c>
      <c r="N38" s="18">
        <v>0</v>
      </c>
      <c r="O38" s="18">
        <v>0</v>
      </c>
      <c r="P38" s="18">
        <v>1</v>
      </c>
      <c r="Q38" s="18">
        <v>1</v>
      </c>
      <c r="R38">
        <v>70201525</v>
      </c>
      <c r="S38">
        <v>2098</v>
      </c>
      <c r="T38">
        <f>MATCH(D38,Отчет!$D:$D,0)</f>
        <v>23</v>
      </c>
    </row>
    <row r="39" spans="1:20">
      <c r="A39" s="18">
        <v>76637713</v>
      </c>
      <c r="B39" s="18">
        <v>9</v>
      </c>
      <c r="C39" s="18" t="s">
        <v>57</v>
      </c>
      <c r="D39" s="18">
        <v>75243177</v>
      </c>
      <c r="E39" s="7" t="s">
        <v>72</v>
      </c>
      <c r="F39" s="7" t="s">
        <v>73</v>
      </c>
      <c r="G39" s="7" t="s">
        <v>74</v>
      </c>
      <c r="H39" s="27" t="s">
        <v>75</v>
      </c>
      <c r="I39" s="7" t="s">
        <v>152</v>
      </c>
      <c r="J39" s="18">
        <v>0</v>
      </c>
      <c r="K39" s="18" t="s">
        <v>63</v>
      </c>
      <c r="L39" s="18" t="s">
        <v>71</v>
      </c>
      <c r="N39" s="18">
        <v>0</v>
      </c>
      <c r="O39" s="18">
        <v>0</v>
      </c>
      <c r="P39" s="18">
        <v>1</v>
      </c>
      <c r="Q39" s="18">
        <v>0</v>
      </c>
      <c r="R39">
        <v>70201525</v>
      </c>
      <c r="S39">
        <v>2098</v>
      </c>
      <c r="T39">
        <f>MATCH(D39,Отчет!$D:$D,0)</f>
        <v>14</v>
      </c>
    </row>
    <row r="40" spans="1:20">
      <c r="A40" s="18">
        <v>76637753</v>
      </c>
      <c r="B40" s="18">
        <v>7</v>
      </c>
      <c r="C40" s="18" t="s">
        <v>57</v>
      </c>
      <c r="D40" s="18">
        <v>73910230</v>
      </c>
      <c r="E40" s="7" t="s">
        <v>76</v>
      </c>
      <c r="F40" s="7" t="s">
        <v>77</v>
      </c>
      <c r="G40" s="7" t="s">
        <v>78</v>
      </c>
      <c r="H40" s="27" t="s">
        <v>79</v>
      </c>
      <c r="I40" s="7" t="s">
        <v>152</v>
      </c>
      <c r="J40" s="18">
        <v>0</v>
      </c>
      <c r="K40" s="18" t="s">
        <v>63</v>
      </c>
      <c r="L40" s="18" t="s">
        <v>71</v>
      </c>
      <c r="N40" s="18">
        <v>0</v>
      </c>
      <c r="O40" s="18">
        <v>0</v>
      </c>
      <c r="P40" s="18">
        <v>1</v>
      </c>
      <c r="Q40" s="18">
        <v>1</v>
      </c>
      <c r="R40">
        <v>70201525</v>
      </c>
      <c r="S40">
        <v>2098</v>
      </c>
      <c r="T40">
        <f>MATCH(D40,Отчет!$D:$D,0)</f>
        <v>31</v>
      </c>
    </row>
    <row r="41" spans="1:20">
      <c r="A41" s="18">
        <v>90505331</v>
      </c>
      <c r="B41" s="18">
        <v>9</v>
      </c>
      <c r="C41" s="18" t="s">
        <v>57</v>
      </c>
      <c r="D41" s="18">
        <v>89583533</v>
      </c>
      <c r="E41" s="7" t="s">
        <v>132</v>
      </c>
      <c r="F41" s="7" t="s">
        <v>100</v>
      </c>
      <c r="G41" s="7" t="s">
        <v>97</v>
      </c>
      <c r="H41" s="27" t="s">
        <v>133</v>
      </c>
      <c r="I41" s="7" t="s">
        <v>152</v>
      </c>
      <c r="J41" s="18">
        <v>0</v>
      </c>
      <c r="K41" s="18" t="s">
        <v>63</v>
      </c>
      <c r="L41" s="18" t="s">
        <v>71</v>
      </c>
      <c r="N41" s="18">
        <v>0</v>
      </c>
      <c r="O41" s="18">
        <v>0</v>
      </c>
      <c r="P41" s="18">
        <v>1</v>
      </c>
      <c r="Q41" s="18">
        <v>1</v>
      </c>
      <c r="R41">
        <v>70201525</v>
      </c>
      <c r="S41">
        <v>2098</v>
      </c>
      <c r="T41">
        <f>MATCH(D41,Отчет!$D:$D,0)</f>
        <v>27</v>
      </c>
    </row>
    <row r="42" spans="1:20">
      <c r="A42" s="18">
        <v>76637777</v>
      </c>
      <c r="B42" s="18">
        <v>8</v>
      </c>
      <c r="C42" s="18" t="s">
        <v>57</v>
      </c>
      <c r="D42" s="18">
        <v>74592481</v>
      </c>
      <c r="E42" s="7" t="s">
        <v>134</v>
      </c>
      <c r="F42" s="7" t="s">
        <v>135</v>
      </c>
      <c r="G42" s="7" t="s">
        <v>136</v>
      </c>
      <c r="H42" s="27" t="s">
        <v>137</v>
      </c>
      <c r="I42" s="7" t="s">
        <v>152</v>
      </c>
      <c r="J42" s="18">
        <v>0</v>
      </c>
      <c r="K42" s="18" t="s">
        <v>63</v>
      </c>
      <c r="L42" s="18" t="s">
        <v>71</v>
      </c>
      <c r="N42" s="18">
        <v>0</v>
      </c>
      <c r="O42" s="18">
        <v>0</v>
      </c>
      <c r="P42" s="18">
        <v>1</v>
      </c>
      <c r="Q42" s="18">
        <v>0</v>
      </c>
      <c r="R42">
        <v>70201525</v>
      </c>
      <c r="S42">
        <v>2098</v>
      </c>
      <c r="T42">
        <f>MATCH(D42,Отчет!$D:$D,0)</f>
        <v>29</v>
      </c>
    </row>
    <row r="43" spans="1:20">
      <c r="A43" s="18">
        <v>76637701</v>
      </c>
      <c r="B43" s="18">
        <v>8</v>
      </c>
      <c r="C43" s="18" t="s">
        <v>57</v>
      </c>
      <c r="D43" s="18">
        <v>73910071</v>
      </c>
      <c r="E43" s="7" t="s">
        <v>110</v>
      </c>
      <c r="F43" s="7" t="s">
        <v>100</v>
      </c>
      <c r="G43" s="7" t="s">
        <v>111</v>
      </c>
      <c r="H43" s="27" t="s">
        <v>112</v>
      </c>
      <c r="I43" s="7" t="s">
        <v>152</v>
      </c>
      <c r="J43" s="18">
        <v>0</v>
      </c>
      <c r="K43" s="18" t="s">
        <v>63</v>
      </c>
      <c r="L43" s="18" t="s">
        <v>71</v>
      </c>
      <c r="N43" s="18">
        <v>0</v>
      </c>
      <c r="O43" s="18">
        <v>0</v>
      </c>
      <c r="P43" s="18">
        <v>1</v>
      </c>
      <c r="Q43" s="18">
        <v>1</v>
      </c>
      <c r="R43">
        <v>70201525</v>
      </c>
      <c r="S43">
        <v>2098</v>
      </c>
      <c r="T43">
        <f>MATCH(D43,Отчет!$D:$D,0)</f>
        <v>25</v>
      </c>
    </row>
    <row r="44" spans="1:20">
      <c r="A44" s="18">
        <v>76637693</v>
      </c>
      <c r="B44" s="18">
        <v>10</v>
      </c>
      <c r="C44" s="18" t="s">
        <v>57</v>
      </c>
      <c r="D44" s="18">
        <v>75157582</v>
      </c>
      <c r="E44" s="7" t="s">
        <v>138</v>
      </c>
      <c r="F44" s="7" t="s">
        <v>100</v>
      </c>
      <c r="G44" s="7" t="s">
        <v>97</v>
      </c>
      <c r="H44" s="27" t="s">
        <v>139</v>
      </c>
      <c r="I44" s="7" t="s">
        <v>152</v>
      </c>
      <c r="J44" s="18">
        <v>0</v>
      </c>
      <c r="K44" s="18" t="s">
        <v>63</v>
      </c>
      <c r="L44" s="18" t="s">
        <v>71</v>
      </c>
      <c r="N44" s="18">
        <v>0</v>
      </c>
      <c r="O44" s="18">
        <v>0</v>
      </c>
      <c r="P44" s="18">
        <v>1</v>
      </c>
      <c r="Q44" s="18">
        <v>1</v>
      </c>
      <c r="R44">
        <v>70201525</v>
      </c>
      <c r="S44">
        <v>2098</v>
      </c>
      <c r="T44">
        <f>MATCH(D44,Отчет!$D:$D,0)</f>
        <v>19</v>
      </c>
    </row>
    <row r="45" spans="1:20">
      <c r="A45" s="18">
        <v>76637725</v>
      </c>
      <c r="B45" s="18">
        <v>10</v>
      </c>
      <c r="C45" s="18" t="s">
        <v>57</v>
      </c>
      <c r="D45" s="18">
        <v>73910237</v>
      </c>
      <c r="E45" s="7" t="s">
        <v>96</v>
      </c>
      <c r="F45" s="7" t="s">
        <v>90</v>
      </c>
      <c r="G45" s="7" t="s">
        <v>97</v>
      </c>
      <c r="H45" s="27" t="s">
        <v>98</v>
      </c>
      <c r="I45" s="7" t="s">
        <v>152</v>
      </c>
      <c r="J45" s="18">
        <v>0</v>
      </c>
      <c r="K45" s="18" t="s">
        <v>63</v>
      </c>
      <c r="L45" s="18" t="s">
        <v>71</v>
      </c>
      <c r="N45" s="18">
        <v>0</v>
      </c>
      <c r="O45" s="18">
        <v>0</v>
      </c>
      <c r="P45" s="18">
        <v>1</v>
      </c>
      <c r="Q45" s="18">
        <v>1</v>
      </c>
      <c r="R45">
        <v>70201525</v>
      </c>
      <c r="S45">
        <v>2098</v>
      </c>
      <c r="T45">
        <f>MATCH(D45,Отчет!$D:$D,0)</f>
        <v>12</v>
      </c>
    </row>
    <row r="46" spans="1:20">
      <c r="A46" s="18">
        <v>76637737</v>
      </c>
      <c r="B46" s="18">
        <v>7</v>
      </c>
      <c r="C46" s="18" t="s">
        <v>57</v>
      </c>
      <c r="D46" s="18">
        <v>73910307</v>
      </c>
      <c r="E46" s="7" t="s">
        <v>140</v>
      </c>
      <c r="F46" s="7" t="s">
        <v>141</v>
      </c>
      <c r="G46" s="7" t="s">
        <v>142</v>
      </c>
      <c r="H46" s="27" t="s">
        <v>143</v>
      </c>
      <c r="I46" s="7" t="s">
        <v>152</v>
      </c>
      <c r="J46" s="18">
        <v>0</v>
      </c>
      <c r="K46" s="18" t="s">
        <v>63</v>
      </c>
      <c r="L46" s="18" t="s">
        <v>71</v>
      </c>
      <c r="N46" s="18">
        <v>0</v>
      </c>
      <c r="O46" s="18">
        <v>0</v>
      </c>
      <c r="P46" s="18">
        <v>1</v>
      </c>
      <c r="Q46" s="18">
        <v>1</v>
      </c>
      <c r="R46">
        <v>70201525</v>
      </c>
      <c r="S46">
        <v>2098</v>
      </c>
      <c r="T46">
        <f>MATCH(D46,Отчет!$D:$D,0)</f>
        <v>35</v>
      </c>
    </row>
    <row r="47" spans="1:20">
      <c r="A47" s="18">
        <v>76637697</v>
      </c>
      <c r="B47" s="18">
        <v>10</v>
      </c>
      <c r="C47" s="18" t="s">
        <v>57</v>
      </c>
      <c r="D47" s="18">
        <v>73910064</v>
      </c>
      <c r="E47" s="7" t="s">
        <v>113</v>
      </c>
      <c r="F47" s="7" t="s">
        <v>114</v>
      </c>
      <c r="G47" s="7" t="s">
        <v>115</v>
      </c>
      <c r="H47" s="27" t="s">
        <v>116</v>
      </c>
      <c r="I47" s="7" t="s">
        <v>152</v>
      </c>
      <c r="J47" s="18">
        <v>0</v>
      </c>
      <c r="K47" s="18" t="s">
        <v>63</v>
      </c>
      <c r="L47" s="18" t="s">
        <v>71</v>
      </c>
      <c r="N47" s="18">
        <v>0</v>
      </c>
      <c r="O47" s="18">
        <v>0</v>
      </c>
      <c r="P47" s="18">
        <v>1</v>
      </c>
      <c r="Q47" s="18">
        <v>1</v>
      </c>
      <c r="R47">
        <v>70201525</v>
      </c>
      <c r="S47">
        <v>2098</v>
      </c>
      <c r="T47">
        <f>MATCH(D47,Отчет!$D:$D,0)</f>
        <v>22</v>
      </c>
    </row>
    <row r="48" spans="1:20">
      <c r="A48" s="18">
        <v>76637709</v>
      </c>
      <c r="B48" s="18">
        <v>8</v>
      </c>
      <c r="C48" s="18" t="s">
        <v>57</v>
      </c>
      <c r="D48" s="18">
        <v>73910223</v>
      </c>
      <c r="E48" s="7" t="s">
        <v>99</v>
      </c>
      <c r="F48" s="7" t="s">
        <v>100</v>
      </c>
      <c r="G48" s="7" t="s">
        <v>101</v>
      </c>
      <c r="H48" s="27" t="s">
        <v>102</v>
      </c>
      <c r="I48" s="7" t="s">
        <v>152</v>
      </c>
      <c r="J48" s="18">
        <v>0</v>
      </c>
      <c r="K48" s="18" t="s">
        <v>63</v>
      </c>
      <c r="L48" s="18" t="s">
        <v>71</v>
      </c>
      <c r="N48" s="18">
        <v>0</v>
      </c>
      <c r="O48" s="18">
        <v>0</v>
      </c>
      <c r="P48" s="18">
        <v>1</v>
      </c>
      <c r="Q48" s="18">
        <v>1</v>
      </c>
      <c r="R48">
        <v>70201525</v>
      </c>
      <c r="S48">
        <v>2098</v>
      </c>
      <c r="T48">
        <f>MATCH(D48,Отчет!$D:$D,0)</f>
        <v>18</v>
      </c>
    </row>
    <row r="49" spans="1:20">
      <c r="A49" s="18">
        <v>76637741</v>
      </c>
      <c r="B49" s="18">
        <v>6</v>
      </c>
      <c r="C49" s="18" t="s">
        <v>57</v>
      </c>
      <c r="D49" s="18">
        <v>73910300</v>
      </c>
      <c r="E49" s="7" t="s">
        <v>144</v>
      </c>
      <c r="F49" s="7" t="s">
        <v>129</v>
      </c>
      <c r="G49" s="7" t="s">
        <v>145</v>
      </c>
      <c r="H49" s="27" t="s">
        <v>146</v>
      </c>
      <c r="I49" s="7" t="s">
        <v>152</v>
      </c>
      <c r="J49" s="18">
        <v>0</v>
      </c>
      <c r="K49" s="18" t="s">
        <v>63</v>
      </c>
      <c r="L49" s="18" t="s">
        <v>71</v>
      </c>
      <c r="N49" s="18">
        <v>0</v>
      </c>
      <c r="O49" s="18">
        <v>0</v>
      </c>
      <c r="P49" s="18">
        <v>1</v>
      </c>
      <c r="Q49" s="18">
        <v>1</v>
      </c>
      <c r="R49">
        <v>70201525</v>
      </c>
      <c r="S49">
        <v>2098</v>
      </c>
      <c r="T49">
        <f>MATCH(D49,Отчет!$D:$D,0)</f>
        <v>33</v>
      </c>
    </row>
    <row r="50" spans="1:20">
      <c r="A50" s="18">
        <v>76637733</v>
      </c>
      <c r="B50" s="18">
        <v>10</v>
      </c>
      <c r="C50" s="18" t="s">
        <v>57</v>
      </c>
      <c r="D50" s="18">
        <v>73910293</v>
      </c>
      <c r="E50" s="7" t="s">
        <v>147</v>
      </c>
      <c r="F50" s="7" t="s">
        <v>148</v>
      </c>
      <c r="G50" s="7" t="s">
        <v>149</v>
      </c>
      <c r="H50" s="27" t="s">
        <v>150</v>
      </c>
      <c r="I50" s="7" t="s">
        <v>152</v>
      </c>
      <c r="J50" s="18">
        <v>0</v>
      </c>
      <c r="K50" s="18" t="s">
        <v>63</v>
      </c>
      <c r="L50" s="18" t="s">
        <v>71</v>
      </c>
      <c r="N50" s="18">
        <v>0</v>
      </c>
      <c r="O50" s="18">
        <v>0</v>
      </c>
      <c r="P50" s="18">
        <v>1</v>
      </c>
      <c r="Q50" s="18">
        <v>1</v>
      </c>
      <c r="R50">
        <v>70201525</v>
      </c>
      <c r="S50">
        <v>2098</v>
      </c>
      <c r="T50">
        <f>MATCH(D50,Отчет!$D:$D,0)</f>
        <v>17</v>
      </c>
    </row>
    <row r="51" spans="1:20">
      <c r="A51" s="18">
        <v>76637757</v>
      </c>
      <c r="B51" s="18">
        <v>8</v>
      </c>
      <c r="C51" s="18" t="s">
        <v>57</v>
      </c>
      <c r="D51" s="18">
        <v>73910057</v>
      </c>
      <c r="E51" s="7" t="s">
        <v>117</v>
      </c>
      <c r="F51" s="7" t="s">
        <v>118</v>
      </c>
      <c r="G51" s="7" t="s">
        <v>119</v>
      </c>
      <c r="H51" s="27" t="s">
        <v>120</v>
      </c>
      <c r="I51" s="7" t="s">
        <v>152</v>
      </c>
      <c r="J51" s="18">
        <v>0</v>
      </c>
      <c r="K51" s="18" t="s">
        <v>63</v>
      </c>
      <c r="L51" s="18" t="s">
        <v>71</v>
      </c>
      <c r="N51" s="18">
        <v>0</v>
      </c>
      <c r="O51" s="18">
        <v>0</v>
      </c>
      <c r="P51" s="18">
        <v>1</v>
      </c>
      <c r="Q51" s="18">
        <v>1</v>
      </c>
      <c r="R51">
        <v>70201525</v>
      </c>
      <c r="S51">
        <v>2098</v>
      </c>
      <c r="T51">
        <f>MATCH(D51,Отчет!$D:$D,0)</f>
        <v>16</v>
      </c>
    </row>
    <row r="52" spans="1:20">
      <c r="A52" s="18">
        <v>76637705</v>
      </c>
      <c r="B52" s="18">
        <v>10</v>
      </c>
      <c r="C52" s="18" t="s">
        <v>57</v>
      </c>
      <c r="D52" s="18">
        <v>73910272</v>
      </c>
      <c r="E52" s="7" t="s">
        <v>82</v>
      </c>
      <c r="F52" s="7" t="s">
        <v>83</v>
      </c>
      <c r="G52" s="7" t="s">
        <v>84</v>
      </c>
      <c r="H52" s="27" t="s">
        <v>85</v>
      </c>
      <c r="I52" s="7" t="s">
        <v>152</v>
      </c>
      <c r="J52" s="18">
        <v>0</v>
      </c>
      <c r="K52" s="18" t="s">
        <v>63</v>
      </c>
      <c r="L52" s="18" t="s">
        <v>71</v>
      </c>
      <c r="N52" s="18">
        <v>0</v>
      </c>
      <c r="O52" s="18">
        <v>0</v>
      </c>
      <c r="P52" s="18">
        <v>1</v>
      </c>
      <c r="Q52" s="18">
        <v>1</v>
      </c>
      <c r="R52">
        <v>70201525</v>
      </c>
      <c r="S52">
        <v>2098</v>
      </c>
      <c r="T52">
        <f>MATCH(D52,Отчет!$D:$D,0)</f>
        <v>24</v>
      </c>
    </row>
    <row r="53" spans="1:20">
      <c r="A53" s="18">
        <v>76637749</v>
      </c>
      <c r="B53" s="18">
        <v>8</v>
      </c>
      <c r="C53" s="18" t="s">
        <v>57</v>
      </c>
      <c r="D53" s="18">
        <v>73910286</v>
      </c>
      <c r="E53" s="7" t="s">
        <v>58</v>
      </c>
      <c r="F53" s="7" t="s">
        <v>59</v>
      </c>
      <c r="G53" s="7" t="s">
        <v>60</v>
      </c>
      <c r="H53" s="27" t="s">
        <v>61</v>
      </c>
      <c r="I53" s="7" t="s">
        <v>152</v>
      </c>
      <c r="J53" s="18">
        <v>0</v>
      </c>
      <c r="K53" s="18" t="s">
        <v>63</v>
      </c>
      <c r="L53" s="18" t="s">
        <v>71</v>
      </c>
      <c r="N53" s="18">
        <v>0</v>
      </c>
      <c r="O53" s="18">
        <v>0</v>
      </c>
      <c r="P53" s="18">
        <v>1</v>
      </c>
      <c r="Q53" s="18">
        <v>1</v>
      </c>
      <c r="R53">
        <v>70201525</v>
      </c>
      <c r="S53">
        <v>2098</v>
      </c>
      <c r="T53">
        <f>MATCH(D53,Отчет!$D:$D,0)</f>
        <v>21</v>
      </c>
    </row>
    <row r="54" spans="1:20">
      <c r="A54" s="18">
        <v>76637769</v>
      </c>
      <c r="B54" s="18">
        <v>10</v>
      </c>
      <c r="C54" s="18" t="s">
        <v>57</v>
      </c>
      <c r="D54" s="18">
        <v>73910251</v>
      </c>
      <c r="E54" s="7" t="s">
        <v>93</v>
      </c>
      <c r="F54" s="7" t="s">
        <v>90</v>
      </c>
      <c r="G54" s="7" t="s">
        <v>94</v>
      </c>
      <c r="H54" s="27" t="s">
        <v>95</v>
      </c>
      <c r="I54" s="7" t="s">
        <v>152</v>
      </c>
      <c r="J54" s="18">
        <v>0</v>
      </c>
      <c r="K54" s="18" t="s">
        <v>63</v>
      </c>
      <c r="L54" s="18" t="s">
        <v>71</v>
      </c>
      <c r="N54" s="18">
        <v>0</v>
      </c>
      <c r="O54" s="18">
        <v>0</v>
      </c>
      <c r="P54" s="18">
        <v>1</v>
      </c>
      <c r="Q54" s="18">
        <v>1</v>
      </c>
      <c r="R54">
        <v>70201525</v>
      </c>
      <c r="S54">
        <v>2098</v>
      </c>
      <c r="T54">
        <f>MATCH(D54,Отчет!$D:$D,0)</f>
        <v>13</v>
      </c>
    </row>
    <row r="55" spans="1:20">
      <c r="A55" s="18">
        <v>76637765</v>
      </c>
      <c r="B55" s="18">
        <v>10</v>
      </c>
      <c r="C55" s="18" t="s">
        <v>57</v>
      </c>
      <c r="D55" s="18">
        <v>73910258</v>
      </c>
      <c r="E55" s="7" t="s">
        <v>86</v>
      </c>
      <c r="F55" s="7" t="s">
        <v>87</v>
      </c>
      <c r="G55" s="7" t="s">
        <v>78</v>
      </c>
      <c r="H55" s="27" t="s">
        <v>88</v>
      </c>
      <c r="I55" s="7" t="s">
        <v>152</v>
      </c>
      <c r="J55" s="18">
        <v>0</v>
      </c>
      <c r="K55" s="18" t="s">
        <v>63</v>
      </c>
      <c r="L55" s="18" t="s">
        <v>71</v>
      </c>
      <c r="N55" s="18">
        <v>0</v>
      </c>
      <c r="O55" s="18">
        <v>0</v>
      </c>
      <c r="P55" s="18">
        <v>1</v>
      </c>
      <c r="Q55" s="18">
        <v>1</v>
      </c>
      <c r="R55">
        <v>70201525</v>
      </c>
      <c r="S55">
        <v>2098</v>
      </c>
      <c r="T55">
        <f>MATCH(D55,Отчет!$D:$D,0)</f>
        <v>26</v>
      </c>
    </row>
    <row r="56" spans="1:20">
      <c r="A56" s="18">
        <v>106626928</v>
      </c>
      <c r="B56" s="18">
        <v>8</v>
      </c>
      <c r="C56" s="18" t="s">
        <v>57</v>
      </c>
      <c r="D56" s="18">
        <v>77712317</v>
      </c>
      <c r="E56" s="7" t="s">
        <v>125</v>
      </c>
      <c r="F56" s="7" t="s">
        <v>126</v>
      </c>
      <c r="G56" s="7" t="s">
        <v>94</v>
      </c>
      <c r="H56" s="27" t="s">
        <v>127</v>
      </c>
      <c r="I56" s="7" t="s">
        <v>152</v>
      </c>
      <c r="J56" s="18">
        <v>0</v>
      </c>
      <c r="K56" s="18" t="s">
        <v>63</v>
      </c>
      <c r="L56" s="18" t="s">
        <v>71</v>
      </c>
      <c r="N56" s="18">
        <v>0</v>
      </c>
      <c r="O56" s="18">
        <v>0</v>
      </c>
      <c r="P56" s="18">
        <v>1</v>
      </c>
      <c r="Q56" s="18">
        <v>0</v>
      </c>
      <c r="R56">
        <v>70201525</v>
      </c>
      <c r="S56">
        <v>2098</v>
      </c>
      <c r="T56">
        <f>MATCH(D56,Отчет!$D:$D,0)</f>
        <v>34</v>
      </c>
    </row>
    <row r="57" spans="1:20">
      <c r="A57" s="18">
        <v>76524161</v>
      </c>
      <c r="B57" s="18">
        <v>8</v>
      </c>
      <c r="C57" s="18" t="s">
        <v>57</v>
      </c>
      <c r="D57" s="18">
        <v>73910258</v>
      </c>
      <c r="E57" s="7" t="s">
        <v>86</v>
      </c>
      <c r="F57" s="7" t="s">
        <v>87</v>
      </c>
      <c r="G57" s="7" t="s">
        <v>78</v>
      </c>
      <c r="H57" s="27" t="s">
        <v>88</v>
      </c>
      <c r="I57" s="7" t="s">
        <v>153</v>
      </c>
      <c r="J57" s="18">
        <v>4</v>
      </c>
      <c r="K57" s="18" t="s">
        <v>63</v>
      </c>
      <c r="L57" s="18" t="s">
        <v>71</v>
      </c>
      <c r="N57" s="18">
        <v>32</v>
      </c>
      <c r="O57" s="18">
        <v>4</v>
      </c>
      <c r="P57" s="18">
        <v>1</v>
      </c>
      <c r="Q57" s="18">
        <v>1</v>
      </c>
      <c r="R57">
        <v>70201525</v>
      </c>
      <c r="S57">
        <v>2098</v>
      </c>
      <c r="T57">
        <f>MATCH(D57,Отчет!$D:$D,0)</f>
        <v>26</v>
      </c>
    </row>
    <row r="58" spans="1:20">
      <c r="A58" s="18">
        <v>76524121</v>
      </c>
      <c r="B58" s="18">
        <v>8</v>
      </c>
      <c r="C58" s="18" t="s">
        <v>57</v>
      </c>
      <c r="D58" s="18">
        <v>73910265</v>
      </c>
      <c r="E58" s="7" t="s">
        <v>89</v>
      </c>
      <c r="F58" s="7" t="s">
        <v>90</v>
      </c>
      <c r="G58" s="7" t="s">
        <v>91</v>
      </c>
      <c r="H58" s="27" t="s">
        <v>92</v>
      </c>
      <c r="I58" s="7" t="s">
        <v>153</v>
      </c>
      <c r="J58" s="18">
        <v>4</v>
      </c>
      <c r="K58" s="18" t="s">
        <v>63</v>
      </c>
      <c r="L58" s="18" t="s">
        <v>71</v>
      </c>
      <c r="N58" s="18">
        <v>32</v>
      </c>
      <c r="O58" s="18">
        <v>4</v>
      </c>
      <c r="P58" s="18">
        <v>1</v>
      </c>
      <c r="Q58" s="18">
        <v>1</v>
      </c>
      <c r="R58">
        <v>70201525</v>
      </c>
      <c r="S58">
        <v>2098</v>
      </c>
      <c r="T58">
        <f>MATCH(D58,Отчет!$D:$D,0)</f>
        <v>23</v>
      </c>
    </row>
    <row r="59" spans="1:20">
      <c r="A59" s="18">
        <v>76524041</v>
      </c>
      <c r="B59" s="18">
        <v>9</v>
      </c>
      <c r="C59" s="18" t="s">
        <v>57</v>
      </c>
      <c r="D59" s="18">
        <v>73910272</v>
      </c>
      <c r="E59" s="7" t="s">
        <v>82</v>
      </c>
      <c r="F59" s="7" t="s">
        <v>83</v>
      </c>
      <c r="G59" s="7" t="s">
        <v>84</v>
      </c>
      <c r="H59" s="27" t="s">
        <v>85</v>
      </c>
      <c r="I59" s="7" t="s">
        <v>153</v>
      </c>
      <c r="J59" s="18">
        <v>4</v>
      </c>
      <c r="K59" s="18" t="s">
        <v>63</v>
      </c>
      <c r="L59" s="18" t="s">
        <v>71</v>
      </c>
      <c r="N59" s="18">
        <v>36</v>
      </c>
      <c r="O59" s="18">
        <v>4</v>
      </c>
      <c r="P59" s="18">
        <v>1</v>
      </c>
      <c r="Q59" s="18">
        <v>1</v>
      </c>
      <c r="R59">
        <v>70201525</v>
      </c>
      <c r="S59">
        <v>2098</v>
      </c>
      <c r="T59">
        <f>MATCH(D59,Отчет!$D:$D,0)</f>
        <v>24</v>
      </c>
    </row>
    <row r="60" spans="1:20">
      <c r="A60" s="18">
        <v>76524081</v>
      </c>
      <c r="B60" s="18">
        <v>8</v>
      </c>
      <c r="C60" s="18" t="s">
        <v>57</v>
      </c>
      <c r="D60" s="18">
        <v>73910279</v>
      </c>
      <c r="E60" s="7" t="s">
        <v>65</v>
      </c>
      <c r="F60" s="7" t="s">
        <v>66</v>
      </c>
      <c r="G60" s="7" t="s">
        <v>67</v>
      </c>
      <c r="H60" s="27" t="s">
        <v>68</v>
      </c>
      <c r="I60" s="7" t="s">
        <v>153</v>
      </c>
      <c r="J60" s="18">
        <v>4</v>
      </c>
      <c r="K60" s="18" t="s">
        <v>63</v>
      </c>
      <c r="L60" s="18" t="s">
        <v>71</v>
      </c>
      <c r="N60" s="18">
        <v>32</v>
      </c>
      <c r="O60" s="18">
        <v>4</v>
      </c>
      <c r="P60" s="18">
        <v>1</v>
      </c>
      <c r="Q60" s="18">
        <v>1</v>
      </c>
      <c r="R60">
        <v>70201525</v>
      </c>
      <c r="S60">
        <v>2098</v>
      </c>
      <c r="T60">
        <f>MATCH(D60,Отчет!$D:$D,0)</f>
        <v>20</v>
      </c>
    </row>
    <row r="61" spans="1:20">
      <c r="A61" s="18">
        <v>76524125</v>
      </c>
      <c r="B61" s="18">
        <v>8</v>
      </c>
      <c r="C61" s="18" t="s">
        <v>57</v>
      </c>
      <c r="D61" s="18">
        <v>73910286</v>
      </c>
      <c r="E61" s="7" t="s">
        <v>58</v>
      </c>
      <c r="F61" s="7" t="s">
        <v>59</v>
      </c>
      <c r="G61" s="7" t="s">
        <v>60</v>
      </c>
      <c r="H61" s="27" t="s">
        <v>61</v>
      </c>
      <c r="I61" s="7" t="s">
        <v>153</v>
      </c>
      <c r="J61" s="18">
        <v>4</v>
      </c>
      <c r="K61" s="18" t="s">
        <v>63</v>
      </c>
      <c r="L61" s="18" t="s">
        <v>71</v>
      </c>
      <c r="N61" s="18">
        <v>32</v>
      </c>
      <c r="O61" s="18">
        <v>4</v>
      </c>
      <c r="P61" s="18">
        <v>1</v>
      </c>
      <c r="Q61" s="18">
        <v>1</v>
      </c>
      <c r="R61">
        <v>70201525</v>
      </c>
      <c r="S61">
        <v>2098</v>
      </c>
      <c r="T61">
        <f>MATCH(D61,Отчет!$D:$D,0)</f>
        <v>21</v>
      </c>
    </row>
    <row r="62" spans="1:20">
      <c r="A62" s="18">
        <v>76524097</v>
      </c>
      <c r="B62" s="18">
        <v>8</v>
      </c>
      <c r="C62" s="18" t="s">
        <v>57</v>
      </c>
      <c r="D62" s="18">
        <v>73910293</v>
      </c>
      <c r="E62" s="7" t="s">
        <v>147</v>
      </c>
      <c r="F62" s="7" t="s">
        <v>148</v>
      </c>
      <c r="G62" s="7" t="s">
        <v>149</v>
      </c>
      <c r="H62" s="27" t="s">
        <v>150</v>
      </c>
      <c r="I62" s="7" t="s">
        <v>153</v>
      </c>
      <c r="J62" s="18">
        <v>4</v>
      </c>
      <c r="K62" s="18" t="s">
        <v>63</v>
      </c>
      <c r="L62" s="18" t="s">
        <v>71</v>
      </c>
      <c r="N62" s="18">
        <v>32</v>
      </c>
      <c r="O62" s="18">
        <v>4</v>
      </c>
      <c r="P62" s="18">
        <v>1</v>
      </c>
      <c r="Q62" s="18">
        <v>1</v>
      </c>
      <c r="R62">
        <v>70201525</v>
      </c>
      <c r="S62">
        <v>2098</v>
      </c>
      <c r="T62">
        <f>MATCH(D62,Отчет!$D:$D,0)</f>
        <v>17</v>
      </c>
    </row>
    <row r="63" spans="1:20">
      <c r="A63" s="18">
        <v>76524115</v>
      </c>
      <c r="B63" s="18">
        <v>6</v>
      </c>
      <c r="C63" s="18" t="s">
        <v>57</v>
      </c>
      <c r="D63" s="18">
        <v>73910300</v>
      </c>
      <c r="E63" s="7" t="s">
        <v>144</v>
      </c>
      <c r="F63" s="7" t="s">
        <v>129</v>
      </c>
      <c r="G63" s="7" t="s">
        <v>145</v>
      </c>
      <c r="H63" s="27" t="s">
        <v>146</v>
      </c>
      <c r="I63" s="7" t="s">
        <v>153</v>
      </c>
      <c r="J63" s="18">
        <v>4</v>
      </c>
      <c r="K63" s="18" t="s">
        <v>63</v>
      </c>
      <c r="L63" s="18" t="s">
        <v>71</v>
      </c>
      <c r="N63" s="18">
        <v>24</v>
      </c>
      <c r="O63" s="18">
        <v>4</v>
      </c>
      <c r="P63" s="18">
        <v>1</v>
      </c>
      <c r="Q63" s="18">
        <v>1</v>
      </c>
      <c r="R63">
        <v>70201525</v>
      </c>
      <c r="S63">
        <v>2098</v>
      </c>
      <c r="T63">
        <f>MATCH(D63,Отчет!$D:$D,0)</f>
        <v>33</v>
      </c>
    </row>
    <row r="64" spans="1:20">
      <c r="A64" s="18">
        <v>76524105</v>
      </c>
      <c r="B64" s="18">
        <v>7</v>
      </c>
      <c r="C64" s="18" t="s">
        <v>57</v>
      </c>
      <c r="D64" s="18">
        <v>73910307</v>
      </c>
      <c r="E64" s="7" t="s">
        <v>140</v>
      </c>
      <c r="F64" s="7" t="s">
        <v>141</v>
      </c>
      <c r="G64" s="7" t="s">
        <v>142</v>
      </c>
      <c r="H64" s="27" t="s">
        <v>143</v>
      </c>
      <c r="I64" s="7" t="s">
        <v>153</v>
      </c>
      <c r="J64" s="18">
        <v>4</v>
      </c>
      <c r="K64" s="18" t="s">
        <v>63</v>
      </c>
      <c r="L64" s="18" t="s">
        <v>71</v>
      </c>
      <c r="N64" s="18">
        <v>28</v>
      </c>
      <c r="O64" s="18">
        <v>4</v>
      </c>
      <c r="P64" s="18">
        <v>1</v>
      </c>
      <c r="Q64" s="18">
        <v>1</v>
      </c>
      <c r="R64">
        <v>70201525</v>
      </c>
      <c r="S64">
        <v>2098</v>
      </c>
      <c r="T64">
        <f>MATCH(D64,Отчет!$D:$D,0)</f>
        <v>35</v>
      </c>
    </row>
    <row r="65" spans="1:20">
      <c r="A65" s="18">
        <v>76524035</v>
      </c>
      <c r="B65" s="18">
        <v>8</v>
      </c>
      <c r="C65" s="18" t="s">
        <v>57</v>
      </c>
      <c r="D65" s="18">
        <v>75157582</v>
      </c>
      <c r="E65" s="7" t="s">
        <v>138</v>
      </c>
      <c r="F65" s="7" t="s">
        <v>100</v>
      </c>
      <c r="G65" s="7" t="s">
        <v>97</v>
      </c>
      <c r="H65" s="27" t="s">
        <v>139</v>
      </c>
      <c r="I65" s="7" t="s">
        <v>153</v>
      </c>
      <c r="J65" s="18">
        <v>4</v>
      </c>
      <c r="K65" s="18" t="s">
        <v>63</v>
      </c>
      <c r="L65" s="18" t="s">
        <v>71</v>
      </c>
      <c r="N65" s="18">
        <v>32</v>
      </c>
      <c r="O65" s="18">
        <v>4</v>
      </c>
      <c r="P65" s="18">
        <v>1</v>
      </c>
      <c r="Q65" s="18">
        <v>1</v>
      </c>
      <c r="R65">
        <v>70201525</v>
      </c>
      <c r="S65">
        <v>2098</v>
      </c>
      <c r="T65">
        <f>MATCH(D65,Отчет!$D:$D,0)</f>
        <v>19</v>
      </c>
    </row>
    <row r="66" spans="1:20">
      <c r="A66" s="18">
        <v>76524141</v>
      </c>
      <c r="B66" s="18">
        <v>8</v>
      </c>
      <c r="C66" s="18" t="s">
        <v>57</v>
      </c>
      <c r="D66" s="18">
        <v>74592481</v>
      </c>
      <c r="E66" s="7" t="s">
        <v>134</v>
      </c>
      <c r="F66" s="7" t="s">
        <v>135</v>
      </c>
      <c r="G66" s="7" t="s">
        <v>136</v>
      </c>
      <c r="H66" s="27" t="s">
        <v>137</v>
      </c>
      <c r="I66" s="7" t="s">
        <v>153</v>
      </c>
      <c r="J66" s="18">
        <v>4</v>
      </c>
      <c r="K66" s="18" t="s">
        <v>63</v>
      </c>
      <c r="L66" s="18" t="s">
        <v>71</v>
      </c>
      <c r="N66" s="18">
        <v>32</v>
      </c>
      <c r="O66" s="18">
        <v>4</v>
      </c>
      <c r="P66" s="18">
        <v>1</v>
      </c>
      <c r="Q66" s="18">
        <v>0</v>
      </c>
      <c r="R66">
        <v>70201525</v>
      </c>
      <c r="S66">
        <v>2098</v>
      </c>
      <c r="T66">
        <f>MATCH(D66,Отчет!$D:$D,0)</f>
        <v>29</v>
      </c>
    </row>
    <row r="67" spans="1:20">
      <c r="A67" s="18">
        <v>90505274</v>
      </c>
      <c r="B67" s="18">
        <v>6</v>
      </c>
      <c r="C67" s="18" t="s">
        <v>57</v>
      </c>
      <c r="D67" s="18">
        <v>89583533</v>
      </c>
      <c r="E67" s="7" t="s">
        <v>132</v>
      </c>
      <c r="F67" s="7" t="s">
        <v>100</v>
      </c>
      <c r="G67" s="7" t="s">
        <v>97</v>
      </c>
      <c r="H67" s="27" t="s">
        <v>133</v>
      </c>
      <c r="I67" s="7" t="s">
        <v>153</v>
      </c>
      <c r="J67" s="18">
        <v>4</v>
      </c>
      <c r="K67" s="18" t="s">
        <v>63</v>
      </c>
      <c r="L67" s="18" t="s">
        <v>71</v>
      </c>
      <c r="N67" s="18">
        <v>24</v>
      </c>
      <c r="O67" s="18">
        <v>4</v>
      </c>
      <c r="P67" s="18">
        <v>1</v>
      </c>
      <c r="Q67" s="18">
        <v>1</v>
      </c>
      <c r="R67">
        <v>70201525</v>
      </c>
      <c r="S67">
        <v>2098</v>
      </c>
      <c r="T67">
        <f>MATCH(D67,Отчет!$D:$D,0)</f>
        <v>27</v>
      </c>
    </row>
    <row r="68" spans="1:20">
      <c r="A68" s="18">
        <v>76524073</v>
      </c>
      <c r="B68" s="18">
        <v>8</v>
      </c>
      <c r="C68" s="18" t="s">
        <v>57</v>
      </c>
      <c r="D68" s="18">
        <v>75243177</v>
      </c>
      <c r="E68" s="7" t="s">
        <v>72</v>
      </c>
      <c r="F68" s="7" t="s">
        <v>73</v>
      </c>
      <c r="G68" s="7" t="s">
        <v>74</v>
      </c>
      <c r="H68" s="27" t="s">
        <v>75</v>
      </c>
      <c r="I68" s="7" t="s">
        <v>153</v>
      </c>
      <c r="J68" s="18">
        <v>4</v>
      </c>
      <c r="K68" s="18" t="s">
        <v>63</v>
      </c>
      <c r="L68" s="18" t="s">
        <v>71</v>
      </c>
      <c r="N68" s="18">
        <v>32</v>
      </c>
      <c r="O68" s="18">
        <v>4</v>
      </c>
      <c r="P68" s="18">
        <v>1</v>
      </c>
      <c r="Q68" s="18">
        <v>0</v>
      </c>
      <c r="R68">
        <v>70201525</v>
      </c>
      <c r="S68">
        <v>2098</v>
      </c>
      <c r="T68">
        <f>MATCH(D68,Отчет!$D:$D,0)</f>
        <v>14</v>
      </c>
    </row>
    <row r="69" spans="1:20">
      <c r="A69" s="18">
        <v>76524031</v>
      </c>
      <c r="B69" s="18">
        <v>7</v>
      </c>
      <c r="C69" s="18" t="s">
        <v>57</v>
      </c>
      <c r="D69" s="18">
        <v>75243184</v>
      </c>
      <c r="E69" s="7" t="s">
        <v>128</v>
      </c>
      <c r="F69" s="7" t="s">
        <v>129</v>
      </c>
      <c r="G69" s="7" t="s">
        <v>130</v>
      </c>
      <c r="H69" s="27" t="s">
        <v>131</v>
      </c>
      <c r="I69" s="7" t="s">
        <v>153</v>
      </c>
      <c r="J69" s="18">
        <v>4</v>
      </c>
      <c r="K69" s="18" t="s">
        <v>63</v>
      </c>
      <c r="L69" s="18" t="s">
        <v>71</v>
      </c>
      <c r="N69" s="18">
        <v>28</v>
      </c>
      <c r="O69" s="18">
        <v>4</v>
      </c>
      <c r="P69" s="18">
        <v>1</v>
      </c>
      <c r="Q69" s="18">
        <v>0</v>
      </c>
      <c r="R69">
        <v>70201525</v>
      </c>
      <c r="S69">
        <v>2098</v>
      </c>
      <c r="T69">
        <f>MATCH(D69,Отчет!$D:$D,0)</f>
        <v>32</v>
      </c>
    </row>
    <row r="70" spans="1:20">
      <c r="A70" s="18">
        <v>106626849</v>
      </c>
      <c r="B70" s="18">
        <v>8</v>
      </c>
      <c r="C70" s="18" t="s">
        <v>57</v>
      </c>
      <c r="D70" s="18">
        <v>77712317</v>
      </c>
      <c r="E70" s="7" t="s">
        <v>125</v>
      </c>
      <c r="F70" s="7" t="s">
        <v>126</v>
      </c>
      <c r="G70" s="7" t="s">
        <v>94</v>
      </c>
      <c r="H70" s="27" t="s">
        <v>127</v>
      </c>
      <c r="I70" s="7" t="s">
        <v>153</v>
      </c>
      <c r="J70" s="18">
        <v>4</v>
      </c>
      <c r="K70" s="18" t="s">
        <v>63</v>
      </c>
      <c r="L70" s="18" t="s">
        <v>71</v>
      </c>
      <c r="N70" s="18">
        <v>32</v>
      </c>
      <c r="O70" s="18">
        <v>4</v>
      </c>
      <c r="P70" s="18">
        <v>1</v>
      </c>
      <c r="Q70" s="18">
        <v>0</v>
      </c>
      <c r="R70">
        <v>70201525</v>
      </c>
      <c r="S70">
        <v>2098</v>
      </c>
      <c r="T70">
        <f>MATCH(D70,Отчет!$D:$D,0)</f>
        <v>34</v>
      </c>
    </row>
    <row r="71" spans="1:20">
      <c r="A71" s="18">
        <v>76524145</v>
      </c>
      <c r="B71" s="18">
        <v>7</v>
      </c>
      <c r="C71" s="18" t="s">
        <v>57</v>
      </c>
      <c r="D71" s="18">
        <v>76289395</v>
      </c>
      <c r="E71" s="7" t="s">
        <v>121</v>
      </c>
      <c r="F71" s="7" t="s">
        <v>122</v>
      </c>
      <c r="G71" s="7" t="s">
        <v>123</v>
      </c>
      <c r="H71" s="27" t="s">
        <v>124</v>
      </c>
      <c r="I71" s="7" t="s">
        <v>153</v>
      </c>
      <c r="J71" s="18">
        <v>4</v>
      </c>
      <c r="K71" s="18" t="s">
        <v>63</v>
      </c>
      <c r="L71" s="18" t="s">
        <v>71</v>
      </c>
      <c r="N71" s="18">
        <v>28</v>
      </c>
      <c r="O71" s="18">
        <v>4</v>
      </c>
      <c r="P71" s="18">
        <v>1</v>
      </c>
      <c r="Q71" s="18">
        <v>1</v>
      </c>
      <c r="R71">
        <v>70201525</v>
      </c>
      <c r="S71">
        <v>2098</v>
      </c>
      <c r="T71">
        <f>MATCH(D71,Отчет!$D:$D,0)</f>
        <v>30</v>
      </c>
    </row>
    <row r="72" spans="1:20">
      <c r="A72" s="18">
        <v>76524133</v>
      </c>
      <c r="B72" s="18">
        <v>8</v>
      </c>
      <c r="C72" s="18" t="s">
        <v>57</v>
      </c>
      <c r="D72" s="18">
        <v>73910057</v>
      </c>
      <c r="E72" s="7" t="s">
        <v>117</v>
      </c>
      <c r="F72" s="7" t="s">
        <v>118</v>
      </c>
      <c r="G72" s="7" t="s">
        <v>119</v>
      </c>
      <c r="H72" s="27" t="s">
        <v>120</v>
      </c>
      <c r="I72" s="7" t="s">
        <v>153</v>
      </c>
      <c r="J72" s="18">
        <v>4</v>
      </c>
      <c r="K72" s="18" t="s">
        <v>63</v>
      </c>
      <c r="L72" s="18" t="s">
        <v>71</v>
      </c>
      <c r="N72" s="18">
        <v>32</v>
      </c>
      <c r="O72" s="18">
        <v>4</v>
      </c>
      <c r="P72" s="18">
        <v>1</v>
      </c>
      <c r="Q72" s="18">
        <v>1</v>
      </c>
      <c r="R72">
        <v>70201525</v>
      </c>
      <c r="S72">
        <v>2098</v>
      </c>
      <c r="T72">
        <f>MATCH(D72,Отчет!$D:$D,0)</f>
        <v>16</v>
      </c>
    </row>
    <row r="73" spans="1:20">
      <c r="A73" s="18">
        <v>76524049</v>
      </c>
      <c r="B73" s="18">
        <v>7</v>
      </c>
      <c r="C73" s="18" t="s">
        <v>57</v>
      </c>
      <c r="D73" s="18">
        <v>73910064</v>
      </c>
      <c r="E73" s="7" t="s">
        <v>113</v>
      </c>
      <c r="F73" s="7" t="s">
        <v>114</v>
      </c>
      <c r="G73" s="7" t="s">
        <v>115</v>
      </c>
      <c r="H73" s="27" t="s">
        <v>116</v>
      </c>
      <c r="I73" s="7" t="s">
        <v>153</v>
      </c>
      <c r="J73" s="18">
        <v>4</v>
      </c>
      <c r="K73" s="18" t="s">
        <v>63</v>
      </c>
      <c r="L73" s="18" t="s">
        <v>71</v>
      </c>
      <c r="N73" s="18">
        <v>28</v>
      </c>
      <c r="O73" s="18">
        <v>4</v>
      </c>
      <c r="P73" s="18">
        <v>1</v>
      </c>
      <c r="Q73" s="18">
        <v>1</v>
      </c>
      <c r="R73">
        <v>70201525</v>
      </c>
      <c r="S73">
        <v>2098</v>
      </c>
      <c r="T73">
        <f>MATCH(D73,Отчет!$D:$D,0)</f>
        <v>22</v>
      </c>
    </row>
    <row r="74" spans="1:20">
      <c r="A74" s="18">
        <v>76524057</v>
      </c>
      <c r="B74" s="18">
        <v>8</v>
      </c>
      <c r="C74" s="18" t="s">
        <v>57</v>
      </c>
      <c r="D74" s="18">
        <v>73910071</v>
      </c>
      <c r="E74" s="7" t="s">
        <v>110</v>
      </c>
      <c r="F74" s="7" t="s">
        <v>100</v>
      </c>
      <c r="G74" s="7" t="s">
        <v>111</v>
      </c>
      <c r="H74" s="27" t="s">
        <v>112</v>
      </c>
      <c r="I74" s="7" t="s">
        <v>153</v>
      </c>
      <c r="J74" s="18">
        <v>4</v>
      </c>
      <c r="K74" s="18" t="s">
        <v>63</v>
      </c>
      <c r="L74" s="18" t="s">
        <v>71</v>
      </c>
      <c r="N74" s="18">
        <v>32</v>
      </c>
      <c r="O74" s="18">
        <v>4</v>
      </c>
      <c r="P74" s="18">
        <v>1</v>
      </c>
      <c r="Q74" s="18">
        <v>1</v>
      </c>
      <c r="R74">
        <v>70201525</v>
      </c>
      <c r="S74">
        <v>2098</v>
      </c>
      <c r="T74">
        <f>MATCH(D74,Отчет!$D:$D,0)</f>
        <v>25</v>
      </c>
    </row>
    <row r="75" spans="1:20">
      <c r="A75" s="18">
        <v>76524171</v>
      </c>
      <c r="B75" s="18">
        <v>8</v>
      </c>
      <c r="C75" s="18" t="s">
        <v>57</v>
      </c>
      <c r="D75" s="18">
        <v>73910085</v>
      </c>
      <c r="E75" s="7" t="s">
        <v>107</v>
      </c>
      <c r="F75" s="7" t="s">
        <v>100</v>
      </c>
      <c r="G75" s="7" t="s">
        <v>108</v>
      </c>
      <c r="H75" s="27" t="s">
        <v>109</v>
      </c>
      <c r="I75" s="7" t="s">
        <v>153</v>
      </c>
      <c r="J75" s="18">
        <v>4</v>
      </c>
      <c r="K75" s="18" t="s">
        <v>63</v>
      </c>
      <c r="L75" s="18" t="s">
        <v>71</v>
      </c>
      <c r="N75" s="18">
        <v>32</v>
      </c>
      <c r="O75" s="18">
        <v>4</v>
      </c>
      <c r="P75" s="18">
        <v>1</v>
      </c>
      <c r="Q75" s="18">
        <v>1</v>
      </c>
      <c r="R75">
        <v>70201525</v>
      </c>
      <c r="S75">
        <v>2098</v>
      </c>
      <c r="T75">
        <f>MATCH(D75,Отчет!$D:$D,0)</f>
        <v>15</v>
      </c>
    </row>
    <row r="76" spans="1:20">
      <c r="A76" s="18">
        <v>76524027</v>
      </c>
      <c r="B76" s="18">
        <v>8</v>
      </c>
      <c r="C76" s="18" t="s">
        <v>57</v>
      </c>
      <c r="D76" s="18">
        <v>73910092</v>
      </c>
      <c r="E76" s="7" t="s">
        <v>103</v>
      </c>
      <c r="F76" s="7" t="s">
        <v>104</v>
      </c>
      <c r="G76" s="7" t="s">
        <v>105</v>
      </c>
      <c r="H76" s="27" t="s">
        <v>106</v>
      </c>
      <c r="I76" s="7" t="s">
        <v>153</v>
      </c>
      <c r="J76" s="18">
        <v>4</v>
      </c>
      <c r="K76" s="18" t="s">
        <v>63</v>
      </c>
      <c r="L76" s="18" t="s">
        <v>71</v>
      </c>
      <c r="N76" s="18">
        <v>32</v>
      </c>
      <c r="O76" s="18">
        <v>4</v>
      </c>
      <c r="P76" s="18">
        <v>1</v>
      </c>
      <c r="Q76" s="18">
        <v>1</v>
      </c>
      <c r="R76">
        <v>70201525</v>
      </c>
      <c r="S76">
        <v>2098</v>
      </c>
      <c r="T76">
        <f>MATCH(D76,Отчет!$D:$D,0)</f>
        <v>28</v>
      </c>
    </row>
    <row r="77" spans="1:20">
      <c r="A77" s="18">
        <v>76524065</v>
      </c>
      <c r="B77" s="18">
        <v>9</v>
      </c>
      <c r="C77" s="18" t="s">
        <v>57</v>
      </c>
      <c r="D77" s="18">
        <v>73910223</v>
      </c>
      <c r="E77" s="7" t="s">
        <v>99</v>
      </c>
      <c r="F77" s="7" t="s">
        <v>100</v>
      </c>
      <c r="G77" s="7" t="s">
        <v>101</v>
      </c>
      <c r="H77" s="27" t="s">
        <v>102</v>
      </c>
      <c r="I77" s="7" t="s">
        <v>153</v>
      </c>
      <c r="J77" s="18">
        <v>4</v>
      </c>
      <c r="K77" s="18" t="s">
        <v>63</v>
      </c>
      <c r="L77" s="18" t="s">
        <v>71</v>
      </c>
      <c r="N77" s="18">
        <v>36</v>
      </c>
      <c r="O77" s="18">
        <v>4</v>
      </c>
      <c r="P77" s="18">
        <v>1</v>
      </c>
      <c r="Q77" s="18">
        <v>1</v>
      </c>
      <c r="R77">
        <v>70201525</v>
      </c>
      <c r="S77">
        <v>2098</v>
      </c>
      <c r="T77">
        <f>MATCH(D77,Отчет!$D:$D,0)</f>
        <v>18</v>
      </c>
    </row>
    <row r="78" spans="1:20">
      <c r="A78" s="18">
        <v>76524129</v>
      </c>
      <c r="B78" s="18">
        <v>8</v>
      </c>
      <c r="C78" s="18" t="s">
        <v>57</v>
      </c>
      <c r="D78" s="18">
        <v>73910230</v>
      </c>
      <c r="E78" s="7" t="s">
        <v>76</v>
      </c>
      <c r="F78" s="7" t="s">
        <v>77</v>
      </c>
      <c r="G78" s="7" t="s">
        <v>78</v>
      </c>
      <c r="H78" s="27" t="s">
        <v>79</v>
      </c>
      <c r="I78" s="7" t="s">
        <v>153</v>
      </c>
      <c r="J78" s="18">
        <v>4</v>
      </c>
      <c r="K78" s="18" t="s">
        <v>63</v>
      </c>
      <c r="L78" s="18" t="s">
        <v>71</v>
      </c>
      <c r="N78" s="18">
        <v>32</v>
      </c>
      <c r="O78" s="18">
        <v>4</v>
      </c>
      <c r="P78" s="18">
        <v>1</v>
      </c>
      <c r="Q78" s="18">
        <v>1</v>
      </c>
      <c r="R78">
        <v>70201525</v>
      </c>
      <c r="S78">
        <v>2098</v>
      </c>
      <c r="T78">
        <f>MATCH(D78,Отчет!$D:$D,0)</f>
        <v>31</v>
      </c>
    </row>
    <row r="79" spans="1:20">
      <c r="A79" s="18">
        <v>76524089</v>
      </c>
      <c r="B79" s="18">
        <v>9</v>
      </c>
      <c r="C79" s="18" t="s">
        <v>57</v>
      </c>
      <c r="D79" s="18">
        <v>73910237</v>
      </c>
      <c r="E79" s="7" t="s">
        <v>96</v>
      </c>
      <c r="F79" s="7" t="s">
        <v>90</v>
      </c>
      <c r="G79" s="7" t="s">
        <v>97</v>
      </c>
      <c r="H79" s="27" t="s">
        <v>98</v>
      </c>
      <c r="I79" s="7" t="s">
        <v>153</v>
      </c>
      <c r="J79" s="18">
        <v>4</v>
      </c>
      <c r="K79" s="18" t="s">
        <v>63</v>
      </c>
      <c r="L79" s="18" t="s">
        <v>71</v>
      </c>
      <c r="N79" s="18">
        <v>36</v>
      </c>
      <c r="O79" s="18">
        <v>4</v>
      </c>
      <c r="P79" s="18">
        <v>1</v>
      </c>
      <c r="Q79" s="18">
        <v>1</v>
      </c>
      <c r="R79">
        <v>70201525</v>
      </c>
      <c r="S79">
        <v>2098</v>
      </c>
      <c r="T79">
        <f>MATCH(D79,Отчет!$D:$D,0)</f>
        <v>12</v>
      </c>
    </row>
    <row r="80" spans="1:20">
      <c r="A80" s="18">
        <v>76524153</v>
      </c>
      <c r="B80" s="18">
        <v>8</v>
      </c>
      <c r="C80" s="18" t="s">
        <v>57</v>
      </c>
      <c r="D80" s="18">
        <v>73910251</v>
      </c>
      <c r="E80" s="7" t="s">
        <v>93</v>
      </c>
      <c r="F80" s="7" t="s">
        <v>90</v>
      </c>
      <c r="G80" s="7" t="s">
        <v>94</v>
      </c>
      <c r="H80" s="27" t="s">
        <v>95</v>
      </c>
      <c r="I80" s="7" t="s">
        <v>153</v>
      </c>
      <c r="J80" s="18">
        <v>4</v>
      </c>
      <c r="K80" s="18" t="s">
        <v>63</v>
      </c>
      <c r="L80" s="18" t="s">
        <v>71</v>
      </c>
      <c r="N80" s="18">
        <v>32</v>
      </c>
      <c r="O80" s="18">
        <v>4</v>
      </c>
      <c r="P80" s="18">
        <v>1</v>
      </c>
      <c r="Q80" s="18">
        <v>1</v>
      </c>
      <c r="R80">
        <v>70201525</v>
      </c>
      <c r="S80">
        <v>2098</v>
      </c>
      <c r="T80">
        <f>MATCH(D80,Отчет!$D:$D,0)</f>
        <v>13</v>
      </c>
    </row>
    <row r="81" spans="1:20">
      <c r="A81" s="18">
        <v>76637448</v>
      </c>
      <c r="B81" s="18">
        <v>6</v>
      </c>
      <c r="C81" s="18" t="s">
        <v>57</v>
      </c>
      <c r="D81" s="18">
        <v>73910258</v>
      </c>
      <c r="E81" s="7" t="s">
        <v>86</v>
      </c>
      <c r="F81" s="7" t="s">
        <v>87</v>
      </c>
      <c r="G81" s="7" t="s">
        <v>78</v>
      </c>
      <c r="H81" s="27" t="s">
        <v>88</v>
      </c>
      <c r="I81" s="7" t="s">
        <v>154</v>
      </c>
      <c r="J81" s="18">
        <v>0</v>
      </c>
      <c r="K81" s="18" t="s">
        <v>63</v>
      </c>
      <c r="L81" s="18" t="s">
        <v>71</v>
      </c>
      <c r="N81" s="18">
        <v>0</v>
      </c>
      <c r="O81" s="18">
        <v>0</v>
      </c>
      <c r="P81" s="18">
        <v>1</v>
      </c>
      <c r="Q81" s="18">
        <v>1</v>
      </c>
      <c r="R81">
        <v>70201525</v>
      </c>
      <c r="S81">
        <v>2098</v>
      </c>
      <c r="T81">
        <f>MATCH(D81,Отчет!$D:$D,0)</f>
        <v>26</v>
      </c>
    </row>
    <row r="82" spans="1:20">
      <c r="A82" s="18">
        <v>76637452</v>
      </c>
      <c r="B82" s="18">
        <v>7</v>
      </c>
      <c r="C82" s="18" t="s">
        <v>57</v>
      </c>
      <c r="D82" s="18">
        <v>73910251</v>
      </c>
      <c r="E82" s="7" t="s">
        <v>93</v>
      </c>
      <c r="F82" s="7" t="s">
        <v>90</v>
      </c>
      <c r="G82" s="7" t="s">
        <v>94</v>
      </c>
      <c r="H82" s="27" t="s">
        <v>95</v>
      </c>
      <c r="I82" s="7" t="s">
        <v>154</v>
      </c>
      <c r="J82" s="18">
        <v>0</v>
      </c>
      <c r="K82" s="18" t="s">
        <v>63</v>
      </c>
      <c r="L82" s="18" t="s">
        <v>71</v>
      </c>
      <c r="N82" s="18">
        <v>0</v>
      </c>
      <c r="O82" s="18">
        <v>0</v>
      </c>
      <c r="P82" s="18">
        <v>1</v>
      </c>
      <c r="Q82" s="18">
        <v>1</v>
      </c>
      <c r="R82">
        <v>70201525</v>
      </c>
      <c r="S82">
        <v>2098</v>
      </c>
      <c r="T82">
        <f>MATCH(D82,Отчет!$D:$D,0)</f>
        <v>13</v>
      </c>
    </row>
    <row r="83" spans="1:20">
      <c r="A83" s="18">
        <v>76637391</v>
      </c>
      <c r="B83" s="18">
        <v>6</v>
      </c>
      <c r="C83" s="18" t="s">
        <v>57</v>
      </c>
      <c r="D83" s="18">
        <v>73910272</v>
      </c>
      <c r="E83" s="7" t="s">
        <v>82</v>
      </c>
      <c r="F83" s="7" t="s">
        <v>83</v>
      </c>
      <c r="G83" s="7" t="s">
        <v>84</v>
      </c>
      <c r="H83" s="27" t="s">
        <v>85</v>
      </c>
      <c r="I83" s="7" t="s">
        <v>154</v>
      </c>
      <c r="J83" s="18">
        <v>0</v>
      </c>
      <c r="K83" s="18" t="s">
        <v>63</v>
      </c>
      <c r="L83" s="18" t="s">
        <v>71</v>
      </c>
      <c r="N83" s="18">
        <v>0</v>
      </c>
      <c r="O83" s="18">
        <v>0</v>
      </c>
      <c r="P83" s="18">
        <v>1</v>
      </c>
      <c r="Q83" s="18">
        <v>1</v>
      </c>
      <c r="R83">
        <v>70201525</v>
      </c>
      <c r="S83">
        <v>2098</v>
      </c>
      <c r="T83">
        <f>MATCH(D83,Отчет!$D:$D,0)</f>
        <v>24</v>
      </c>
    </row>
    <row r="84" spans="1:20">
      <c r="A84" s="18">
        <v>76637415</v>
      </c>
      <c r="B84" s="18">
        <v>6</v>
      </c>
      <c r="C84" s="18" t="s">
        <v>57</v>
      </c>
      <c r="D84" s="18">
        <v>73910279</v>
      </c>
      <c r="E84" s="7" t="s">
        <v>65</v>
      </c>
      <c r="F84" s="7" t="s">
        <v>66</v>
      </c>
      <c r="G84" s="7" t="s">
        <v>67</v>
      </c>
      <c r="H84" s="27" t="s">
        <v>68</v>
      </c>
      <c r="I84" s="7" t="s">
        <v>154</v>
      </c>
      <c r="J84" s="18">
        <v>0</v>
      </c>
      <c r="K84" s="18" t="s">
        <v>63</v>
      </c>
      <c r="L84" s="18" t="s">
        <v>71</v>
      </c>
      <c r="N84" s="18">
        <v>0</v>
      </c>
      <c r="O84" s="18">
        <v>0</v>
      </c>
      <c r="P84" s="18">
        <v>1</v>
      </c>
      <c r="Q84" s="18">
        <v>1</v>
      </c>
      <c r="R84">
        <v>70201525</v>
      </c>
      <c r="S84">
        <v>2098</v>
      </c>
      <c r="T84">
        <f>MATCH(D84,Отчет!$D:$D,0)</f>
        <v>20</v>
      </c>
    </row>
    <row r="85" spans="1:20">
      <c r="A85" s="18">
        <v>76637395</v>
      </c>
      <c r="B85" s="18">
        <v>4</v>
      </c>
      <c r="C85" s="18" t="s">
        <v>57</v>
      </c>
      <c r="D85" s="18">
        <v>73910286</v>
      </c>
      <c r="E85" s="7" t="s">
        <v>58</v>
      </c>
      <c r="F85" s="7" t="s">
        <v>59</v>
      </c>
      <c r="G85" s="7" t="s">
        <v>60</v>
      </c>
      <c r="H85" s="27" t="s">
        <v>61</v>
      </c>
      <c r="I85" s="7" t="s">
        <v>154</v>
      </c>
      <c r="J85" s="18">
        <v>0</v>
      </c>
      <c r="K85" s="18" t="s">
        <v>63</v>
      </c>
      <c r="L85" s="18" t="s">
        <v>71</v>
      </c>
      <c r="N85" s="18">
        <v>0</v>
      </c>
      <c r="O85" s="18">
        <v>0</v>
      </c>
      <c r="P85" s="18">
        <v>1</v>
      </c>
      <c r="Q85" s="18">
        <v>1</v>
      </c>
      <c r="R85">
        <v>70201525</v>
      </c>
      <c r="S85">
        <v>2098</v>
      </c>
      <c r="T85">
        <f>MATCH(D85,Отчет!$D:$D,0)</f>
        <v>21</v>
      </c>
    </row>
    <row r="86" spans="1:20">
      <c r="A86" s="18">
        <v>76637403</v>
      </c>
      <c r="B86" s="18">
        <v>6</v>
      </c>
      <c r="C86" s="18" t="s">
        <v>57</v>
      </c>
      <c r="D86" s="18">
        <v>73910293</v>
      </c>
      <c r="E86" s="7" t="s">
        <v>147</v>
      </c>
      <c r="F86" s="7" t="s">
        <v>148</v>
      </c>
      <c r="G86" s="7" t="s">
        <v>149</v>
      </c>
      <c r="H86" s="27" t="s">
        <v>150</v>
      </c>
      <c r="I86" s="7" t="s">
        <v>154</v>
      </c>
      <c r="J86" s="18">
        <v>0</v>
      </c>
      <c r="K86" s="18" t="s">
        <v>63</v>
      </c>
      <c r="L86" s="18" t="s">
        <v>71</v>
      </c>
      <c r="N86" s="18">
        <v>0</v>
      </c>
      <c r="O86" s="18">
        <v>0</v>
      </c>
      <c r="P86" s="18">
        <v>1</v>
      </c>
      <c r="Q86" s="18">
        <v>1</v>
      </c>
      <c r="R86">
        <v>70201525</v>
      </c>
      <c r="S86">
        <v>2098</v>
      </c>
      <c r="T86">
        <f>MATCH(D86,Отчет!$D:$D,0)</f>
        <v>17</v>
      </c>
    </row>
    <row r="87" spans="1:20">
      <c r="A87" s="18">
        <v>77954821</v>
      </c>
      <c r="B87" s="18">
        <v>5</v>
      </c>
      <c r="C87" s="18" t="s">
        <v>57</v>
      </c>
      <c r="D87" s="18">
        <v>73910300</v>
      </c>
      <c r="E87" s="7" t="s">
        <v>144</v>
      </c>
      <c r="F87" s="7" t="s">
        <v>129</v>
      </c>
      <c r="G87" s="7" t="s">
        <v>145</v>
      </c>
      <c r="H87" s="27" t="s">
        <v>146</v>
      </c>
      <c r="I87" s="7" t="s">
        <v>154</v>
      </c>
      <c r="J87" s="18">
        <v>0</v>
      </c>
      <c r="K87" s="18" t="s">
        <v>63</v>
      </c>
      <c r="L87" s="18" t="s">
        <v>71</v>
      </c>
      <c r="N87" s="18">
        <v>0</v>
      </c>
      <c r="O87" s="18">
        <v>0</v>
      </c>
      <c r="P87" s="18">
        <v>1</v>
      </c>
      <c r="Q87" s="18">
        <v>1</v>
      </c>
      <c r="R87">
        <v>70201525</v>
      </c>
      <c r="S87">
        <v>2098</v>
      </c>
      <c r="T87">
        <f>MATCH(D87,Отчет!$D:$D,0)</f>
        <v>33</v>
      </c>
    </row>
    <row r="88" spans="1:20">
      <c r="A88" s="18">
        <v>76637427</v>
      </c>
      <c r="B88" s="18">
        <v>4</v>
      </c>
      <c r="C88" s="18" t="s">
        <v>57</v>
      </c>
      <c r="D88" s="18">
        <v>73910307</v>
      </c>
      <c r="E88" s="7" t="s">
        <v>140</v>
      </c>
      <c r="F88" s="7" t="s">
        <v>141</v>
      </c>
      <c r="G88" s="7" t="s">
        <v>142</v>
      </c>
      <c r="H88" s="27" t="s">
        <v>143</v>
      </c>
      <c r="I88" s="7" t="s">
        <v>154</v>
      </c>
      <c r="J88" s="18">
        <v>0</v>
      </c>
      <c r="K88" s="18" t="s">
        <v>63</v>
      </c>
      <c r="L88" s="18" t="s">
        <v>71</v>
      </c>
      <c r="N88" s="18">
        <v>0</v>
      </c>
      <c r="O88" s="18">
        <v>0</v>
      </c>
      <c r="P88" s="18">
        <v>1</v>
      </c>
      <c r="Q88" s="18">
        <v>1</v>
      </c>
      <c r="R88">
        <v>70201525</v>
      </c>
      <c r="S88">
        <v>2098</v>
      </c>
      <c r="T88">
        <f>MATCH(D88,Отчет!$D:$D,0)</f>
        <v>35</v>
      </c>
    </row>
    <row r="89" spans="1:20">
      <c r="A89" s="18">
        <v>76637375</v>
      </c>
      <c r="B89" s="18">
        <v>4</v>
      </c>
      <c r="C89" s="18" t="s">
        <v>57</v>
      </c>
      <c r="D89" s="18">
        <v>75157582</v>
      </c>
      <c r="E89" s="7" t="s">
        <v>138</v>
      </c>
      <c r="F89" s="7" t="s">
        <v>100</v>
      </c>
      <c r="G89" s="7" t="s">
        <v>97</v>
      </c>
      <c r="H89" s="27" t="s">
        <v>139</v>
      </c>
      <c r="I89" s="7" t="s">
        <v>154</v>
      </c>
      <c r="J89" s="18">
        <v>0</v>
      </c>
      <c r="K89" s="18" t="s">
        <v>63</v>
      </c>
      <c r="L89" s="18" t="s">
        <v>71</v>
      </c>
      <c r="N89" s="18">
        <v>0</v>
      </c>
      <c r="O89" s="18">
        <v>0</v>
      </c>
      <c r="P89" s="18">
        <v>1</v>
      </c>
      <c r="Q89" s="18">
        <v>1</v>
      </c>
      <c r="R89">
        <v>70201525</v>
      </c>
      <c r="S89">
        <v>2098</v>
      </c>
      <c r="T89">
        <f>MATCH(D89,Отчет!$D:$D,0)</f>
        <v>19</v>
      </c>
    </row>
    <row r="90" spans="1:20">
      <c r="A90" s="18">
        <v>76637460</v>
      </c>
      <c r="B90" s="18">
        <v>6</v>
      </c>
      <c r="C90" s="18" t="s">
        <v>57</v>
      </c>
      <c r="D90" s="18">
        <v>74592481</v>
      </c>
      <c r="E90" s="7" t="s">
        <v>134</v>
      </c>
      <c r="F90" s="7" t="s">
        <v>135</v>
      </c>
      <c r="G90" s="7" t="s">
        <v>136</v>
      </c>
      <c r="H90" s="27" t="s">
        <v>137</v>
      </c>
      <c r="I90" s="7" t="s">
        <v>154</v>
      </c>
      <c r="J90" s="18">
        <v>0</v>
      </c>
      <c r="K90" s="18" t="s">
        <v>63</v>
      </c>
      <c r="L90" s="18" t="s">
        <v>71</v>
      </c>
      <c r="N90" s="18">
        <v>0</v>
      </c>
      <c r="O90" s="18">
        <v>0</v>
      </c>
      <c r="P90" s="18">
        <v>1</v>
      </c>
      <c r="Q90" s="18">
        <v>0</v>
      </c>
      <c r="R90">
        <v>70201525</v>
      </c>
      <c r="S90">
        <v>2098</v>
      </c>
      <c r="T90">
        <f>MATCH(D90,Отчет!$D:$D,0)</f>
        <v>29</v>
      </c>
    </row>
    <row r="91" spans="1:20">
      <c r="A91" s="18">
        <v>90505217</v>
      </c>
      <c r="B91" s="18">
        <v>7</v>
      </c>
      <c r="C91" s="18" t="s">
        <v>57</v>
      </c>
      <c r="D91" s="18">
        <v>89583533</v>
      </c>
      <c r="E91" s="7" t="s">
        <v>132</v>
      </c>
      <c r="F91" s="7" t="s">
        <v>100</v>
      </c>
      <c r="G91" s="7" t="s">
        <v>97</v>
      </c>
      <c r="H91" s="27" t="s">
        <v>133</v>
      </c>
      <c r="I91" s="7" t="s">
        <v>154</v>
      </c>
      <c r="J91" s="18">
        <v>0</v>
      </c>
      <c r="K91" s="18" t="s">
        <v>63</v>
      </c>
      <c r="L91" s="18" t="s">
        <v>71</v>
      </c>
      <c r="N91" s="18">
        <v>0</v>
      </c>
      <c r="O91" s="18">
        <v>0</v>
      </c>
      <c r="P91" s="18">
        <v>1</v>
      </c>
      <c r="Q91" s="18">
        <v>1</v>
      </c>
      <c r="R91">
        <v>70201525</v>
      </c>
      <c r="S91">
        <v>2098</v>
      </c>
      <c r="T91">
        <f>MATCH(D91,Отчет!$D:$D,0)</f>
        <v>27</v>
      </c>
    </row>
    <row r="92" spans="1:20">
      <c r="A92" s="18">
        <v>76637407</v>
      </c>
      <c r="B92" s="18">
        <v>8</v>
      </c>
      <c r="C92" s="18" t="s">
        <v>57</v>
      </c>
      <c r="D92" s="18">
        <v>75243177</v>
      </c>
      <c r="E92" s="7" t="s">
        <v>72</v>
      </c>
      <c r="F92" s="7" t="s">
        <v>73</v>
      </c>
      <c r="G92" s="7" t="s">
        <v>74</v>
      </c>
      <c r="H92" s="27" t="s">
        <v>75</v>
      </c>
      <c r="I92" s="7" t="s">
        <v>154</v>
      </c>
      <c r="J92" s="18">
        <v>0</v>
      </c>
      <c r="K92" s="18" t="s">
        <v>63</v>
      </c>
      <c r="L92" s="18" t="s">
        <v>71</v>
      </c>
      <c r="N92" s="18">
        <v>0</v>
      </c>
      <c r="O92" s="18">
        <v>0</v>
      </c>
      <c r="P92" s="18">
        <v>1</v>
      </c>
      <c r="Q92" s="18">
        <v>0</v>
      </c>
      <c r="R92">
        <v>70201525</v>
      </c>
      <c r="S92">
        <v>2098</v>
      </c>
      <c r="T92">
        <f>MATCH(D92,Отчет!$D:$D,0)</f>
        <v>14</v>
      </c>
    </row>
    <row r="93" spans="1:20">
      <c r="A93" s="18">
        <v>76637423</v>
      </c>
      <c r="B93" s="18">
        <v>6</v>
      </c>
      <c r="C93" s="18" t="s">
        <v>57</v>
      </c>
      <c r="D93" s="18">
        <v>75243184</v>
      </c>
      <c r="E93" s="7" t="s">
        <v>128</v>
      </c>
      <c r="F93" s="7" t="s">
        <v>129</v>
      </c>
      <c r="G93" s="7" t="s">
        <v>130</v>
      </c>
      <c r="H93" s="27" t="s">
        <v>131</v>
      </c>
      <c r="I93" s="7" t="s">
        <v>154</v>
      </c>
      <c r="J93" s="18">
        <v>0</v>
      </c>
      <c r="K93" s="18" t="s">
        <v>63</v>
      </c>
      <c r="L93" s="18" t="s">
        <v>71</v>
      </c>
      <c r="N93" s="18">
        <v>0</v>
      </c>
      <c r="O93" s="18">
        <v>0</v>
      </c>
      <c r="P93" s="18">
        <v>1</v>
      </c>
      <c r="Q93" s="18">
        <v>0</v>
      </c>
      <c r="R93">
        <v>70201525</v>
      </c>
      <c r="S93">
        <v>2098</v>
      </c>
      <c r="T93">
        <f>MATCH(D93,Отчет!$D:$D,0)</f>
        <v>32</v>
      </c>
    </row>
    <row r="94" spans="1:20">
      <c r="A94" s="18">
        <v>106626909</v>
      </c>
      <c r="B94" s="18">
        <v>9</v>
      </c>
      <c r="C94" s="18" t="s">
        <v>57</v>
      </c>
      <c r="D94" s="18">
        <v>77712317</v>
      </c>
      <c r="E94" s="7" t="s">
        <v>125</v>
      </c>
      <c r="F94" s="7" t="s">
        <v>126</v>
      </c>
      <c r="G94" s="7" t="s">
        <v>94</v>
      </c>
      <c r="H94" s="27" t="s">
        <v>127</v>
      </c>
      <c r="I94" s="7" t="s">
        <v>154</v>
      </c>
      <c r="J94" s="18">
        <v>0</v>
      </c>
      <c r="K94" s="18" t="s">
        <v>63</v>
      </c>
      <c r="L94" s="18" t="s">
        <v>71</v>
      </c>
      <c r="N94" s="18">
        <v>0</v>
      </c>
      <c r="O94" s="18">
        <v>0</v>
      </c>
      <c r="P94" s="18">
        <v>1</v>
      </c>
      <c r="Q94" s="18">
        <v>0</v>
      </c>
      <c r="R94">
        <v>70201525</v>
      </c>
      <c r="S94">
        <v>2098</v>
      </c>
      <c r="T94">
        <f>MATCH(D94,Отчет!$D:$D,0)</f>
        <v>34</v>
      </c>
    </row>
    <row r="95" spans="1:20">
      <c r="A95" s="18">
        <v>76637456</v>
      </c>
      <c r="B95" s="18">
        <v>4</v>
      </c>
      <c r="C95" s="18" t="s">
        <v>57</v>
      </c>
      <c r="D95" s="18">
        <v>76289395</v>
      </c>
      <c r="E95" s="7" t="s">
        <v>121</v>
      </c>
      <c r="F95" s="7" t="s">
        <v>122</v>
      </c>
      <c r="G95" s="7" t="s">
        <v>123</v>
      </c>
      <c r="H95" s="27" t="s">
        <v>124</v>
      </c>
      <c r="I95" s="7" t="s">
        <v>154</v>
      </c>
      <c r="J95" s="18">
        <v>0</v>
      </c>
      <c r="K95" s="18" t="s">
        <v>63</v>
      </c>
      <c r="L95" s="18" t="s">
        <v>71</v>
      </c>
      <c r="N95" s="18">
        <v>0</v>
      </c>
      <c r="O95" s="18">
        <v>0</v>
      </c>
      <c r="P95" s="18">
        <v>1</v>
      </c>
      <c r="Q95" s="18">
        <v>1</v>
      </c>
      <c r="R95">
        <v>70201525</v>
      </c>
      <c r="S95">
        <v>2098</v>
      </c>
      <c r="T95">
        <f>MATCH(D95,Отчет!$D:$D,0)</f>
        <v>30</v>
      </c>
    </row>
    <row r="96" spans="1:20">
      <c r="A96" s="18">
        <v>76637440</v>
      </c>
      <c r="B96" s="18">
        <v>7</v>
      </c>
      <c r="C96" s="18" t="s">
        <v>57</v>
      </c>
      <c r="D96" s="18">
        <v>73910057</v>
      </c>
      <c r="E96" s="7" t="s">
        <v>117</v>
      </c>
      <c r="F96" s="7" t="s">
        <v>118</v>
      </c>
      <c r="G96" s="7" t="s">
        <v>119</v>
      </c>
      <c r="H96" s="27" t="s">
        <v>120</v>
      </c>
      <c r="I96" s="7" t="s">
        <v>154</v>
      </c>
      <c r="J96" s="18">
        <v>0</v>
      </c>
      <c r="K96" s="18" t="s">
        <v>63</v>
      </c>
      <c r="L96" s="18" t="s">
        <v>71</v>
      </c>
      <c r="N96" s="18">
        <v>0</v>
      </c>
      <c r="O96" s="18">
        <v>0</v>
      </c>
      <c r="P96" s="18">
        <v>1</v>
      </c>
      <c r="Q96" s="18">
        <v>1</v>
      </c>
      <c r="R96">
        <v>70201525</v>
      </c>
      <c r="S96">
        <v>2098</v>
      </c>
      <c r="T96">
        <f>MATCH(D96,Отчет!$D:$D,0)</f>
        <v>16</v>
      </c>
    </row>
    <row r="97" spans="1:20">
      <c r="A97" s="18">
        <v>76637383</v>
      </c>
      <c r="B97" s="18">
        <v>8</v>
      </c>
      <c r="C97" s="18" t="s">
        <v>57</v>
      </c>
      <c r="D97" s="18">
        <v>73910064</v>
      </c>
      <c r="E97" s="7" t="s">
        <v>113</v>
      </c>
      <c r="F97" s="7" t="s">
        <v>114</v>
      </c>
      <c r="G97" s="7" t="s">
        <v>115</v>
      </c>
      <c r="H97" s="27" t="s">
        <v>116</v>
      </c>
      <c r="I97" s="7" t="s">
        <v>154</v>
      </c>
      <c r="J97" s="18">
        <v>0</v>
      </c>
      <c r="K97" s="18" t="s">
        <v>63</v>
      </c>
      <c r="L97" s="18" t="s">
        <v>71</v>
      </c>
      <c r="N97" s="18">
        <v>0</v>
      </c>
      <c r="O97" s="18">
        <v>0</v>
      </c>
      <c r="P97" s="18">
        <v>1</v>
      </c>
      <c r="Q97" s="18">
        <v>1</v>
      </c>
      <c r="R97">
        <v>70201525</v>
      </c>
      <c r="S97">
        <v>2098</v>
      </c>
      <c r="T97">
        <f>MATCH(D97,Отчет!$D:$D,0)</f>
        <v>22</v>
      </c>
    </row>
    <row r="98" spans="1:20">
      <c r="A98" s="18">
        <v>76637387</v>
      </c>
      <c r="B98" s="18">
        <v>8</v>
      </c>
      <c r="C98" s="18" t="s">
        <v>57</v>
      </c>
      <c r="D98" s="18">
        <v>73910071</v>
      </c>
      <c r="E98" s="7" t="s">
        <v>110</v>
      </c>
      <c r="F98" s="7" t="s">
        <v>100</v>
      </c>
      <c r="G98" s="7" t="s">
        <v>111</v>
      </c>
      <c r="H98" s="27" t="s">
        <v>112</v>
      </c>
      <c r="I98" s="7" t="s">
        <v>154</v>
      </c>
      <c r="J98" s="18">
        <v>0</v>
      </c>
      <c r="K98" s="18" t="s">
        <v>63</v>
      </c>
      <c r="L98" s="18" t="s">
        <v>71</v>
      </c>
      <c r="N98" s="18">
        <v>0</v>
      </c>
      <c r="O98" s="18">
        <v>0</v>
      </c>
      <c r="P98" s="18">
        <v>1</v>
      </c>
      <c r="Q98" s="18">
        <v>1</v>
      </c>
      <c r="R98">
        <v>70201525</v>
      </c>
      <c r="S98">
        <v>2098</v>
      </c>
      <c r="T98">
        <f>MATCH(D98,Отчет!$D:$D,0)</f>
        <v>25</v>
      </c>
    </row>
    <row r="99" spans="1:20">
      <c r="A99" s="18">
        <v>76637444</v>
      </c>
      <c r="B99" s="18">
        <v>7</v>
      </c>
      <c r="C99" s="18" t="s">
        <v>57</v>
      </c>
      <c r="D99" s="18">
        <v>73910085</v>
      </c>
      <c r="E99" s="7" t="s">
        <v>107</v>
      </c>
      <c r="F99" s="7" t="s">
        <v>100</v>
      </c>
      <c r="G99" s="7" t="s">
        <v>108</v>
      </c>
      <c r="H99" s="27" t="s">
        <v>109</v>
      </c>
      <c r="I99" s="7" t="s">
        <v>154</v>
      </c>
      <c r="J99" s="18">
        <v>0</v>
      </c>
      <c r="K99" s="18" t="s">
        <v>63</v>
      </c>
      <c r="L99" s="18" t="s">
        <v>71</v>
      </c>
      <c r="N99" s="18">
        <v>0</v>
      </c>
      <c r="O99" s="18">
        <v>0</v>
      </c>
      <c r="P99" s="18">
        <v>1</v>
      </c>
      <c r="Q99" s="18">
        <v>1</v>
      </c>
      <c r="R99">
        <v>70201525</v>
      </c>
      <c r="S99">
        <v>2098</v>
      </c>
      <c r="T99">
        <f>MATCH(D99,Отчет!$D:$D,0)</f>
        <v>15</v>
      </c>
    </row>
    <row r="100" spans="1:20">
      <c r="A100" s="18">
        <v>76637411</v>
      </c>
      <c r="B100" s="18">
        <v>6</v>
      </c>
      <c r="C100" s="18" t="s">
        <v>57</v>
      </c>
      <c r="D100" s="18">
        <v>73910092</v>
      </c>
      <c r="E100" s="7" t="s">
        <v>103</v>
      </c>
      <c r="F100" s="7" t="s">
        <v>104</v>
      </c>
      <c r="G100" s="7" t="s">
        <v>105</v>
      </c>
      <c r="H100" s="27" t="s">
        <v>106</v>
      </c>
      <c r="I100" s="7" t="s">
        <v>154</v>
      </c>
      <c r="J100" s="18">
        <v>0</v>
      </c>
      <c r="K100" s="18" t="s">
        <v>63</v>
      </c>
      <c r="L100" s="18" t="s">
        <v>71</v>
      </c>
      <c r="N100" s="18">
        <v>0</v>
      </c>
      <c r="O100" s="18">
        <v>0</v>
      </c>
      <c r="P100" s="18">
        <v>1</v>
      </c>
      <c r="Q100" s="18">
        <v>1</v>
      </c>
      <c r="R100">
        <v>70201525</v>
      </c>
      <c r="S100">
        <v>2098</v>
      </c>
      <c r="T100">
        <f>MATCH(D100,Отчет!$D:$D,0)</f>
        <v>28</v>
      </c>
    </row>
    <row r="101" spans="1:20">
      <c r="A101" s="18">
        <v>76637399</v>
      </c>
      <c r="B101" s="18">
        <v>7</v>
      </c>
      <c r="C101" s="18" t="s">
        <v>57</v>
      </c>
      <c r="D101" s="18">
        <v>73910223</v>
      </c>
      <c r="E101" s="7" t="s">
        <v>99</v>
      </c>
      <c r="F101" s="7" t="s">
        <v>100</v>
      </c>
      <c r="G101" s="7" t="s">
        <v>101</v>
      </c>
      <c r="H101" s="27" t="s">
        <v>102</v>
      </c>
      <c r="I101" s="7" t="s">
        <v>154</v>
      </c>
      <c r="J101" s="18">
        <v>0</v>
      </c>
      <c r="K101" s="18" t="s">
        <v>63</v>
      </c>
      <c r="L101" s="18" t="s">
        <v>71</v>
      </c>
      <c r="N101" s="18">
        <v>0</v>
      </c>
      <c r="O101" s="18">
        <v>0</v>
      </c>
      <c r="P101" s="18">
        <v>1</v>
      </c>
      <c r="Q101" s="18">
        <v>1</v>
      </c>
      <c r="R101">
        <v>70201525</v>
      </c>
      <c r="S101">
        <v>2098</v>
      </c>
      <c r="T101">
        <f>MATCH(D101,Отчет!$D:$D,0)</f>
        <v>18</v>
      </c>
    </row>
    <row r="102" spans="1:20">
      <c r="A102" s="18">
        <v>76637379</v>
      </c>
      <c r="B102" s="18">
        <v>6</v>
      </c>
      <c r="C102" s="18" t="s">
        <v>57</v>
      </c>
      <c r="D102" s="18">
        <v>73910230</v>
      </c>
      <c r="E102" s="7" t="s">
        <v>76</v>
      </c>
      <c r="F102" s="7" t="s">
        <v>77</v>
      </c>
      <c r="G102" s="7" t="s">
        <v>78</v>
      </c>
      <c r="H102" s="27" t="s">
        <v>79</v>
      </c>
      <c r="I102" s="7" t="s">
        <v>154</v>
      </c>
      <c r="J102" s="18">
        <v>0</v>
      </c>
      <c r="K102" s="18" t="s">
        <v>63</v>
      </c>
      <c r="L102" s="18" t="s">
        <v>71</v>
      </c>
      <c r="N102" s="18">
        <v>0</v>
      </c>
      <c r="O102" s="18">
        <v>0</v>
      </c>
      <c r="P102" s="18">
        <v>1</v>
      </c>
      <c r="Q102" s="18">
        <v>1</v>
      </c>
      <c r="R102">
        <v>70201525</v>
      </c>
      <c r="S102">
        <v>2098</v>
      </c>
      <c r="T102">
        <f>MATCH(D102,Отчет!$D:$D,0)</f>
        <v>31</v>
      </c>
    </row>
    <row r="103" spans="1:20">
      <c r="A103" s="18">
        <v>76637419</v>
      </c>
      <c r="B103" s="18">
        <v>8</v>
      </c>
      <c r="C103" s="18" t="s">
        <v>57</v>
      </c>
      <c r="D103" s="18">
        <v>73910237</v>
      </c>
      <c r="E103" s="7" t="s">
        <v>96</v>
      </c>
      <c r="F103" s="7" t="s">
        <v>90</v>
      </c>
      <c r="G103" s="7" t="s">
        <v>97</v>
      </c>
      <c r="H103" s="27" t="s">
        <v>98</v>
      </c>
      <c r="I103" s="7" t="s">
        <v>154</v>
      </c>
      <c r="J103" s="18">
        <v>0</v>
      </c>
      <c r="K103" s="18" t="s">
        <v>63</v>
      </c>
      <c r="L103" s="18" t="s">
        <v>71</v>
      </c>
      <c r="N103" s="18">
        <v>0</v>
      </c>
      <c r="O103" s="18">
        <v>0</v>
      </c>
      <c r="P103" s="18">
        <v>1</v>
      </c>
      <c r="Q103" s="18">
        <v>1</v>
      </c>
      <c r="R103">
        <v>70201525</v>
      </c>
      <c r="S103">
        <v>2098</v>
      </c>
      <c r="T103">
        <f>MATCH(D103,Отчет!$D:$D,0)</f>
        <v>12</v>
      </c>
    </row>
    <row r="104" spans="1:20">
      <c r="A104" s="18">
        <v>76637435</v>
      </c>
      <c r="B104" s="18">
        <v>8</v>
      </c>
      <c r="C104" s="18" t="s">
        <v>57</v>
      </c>
      <c r="D104" s="18">
        <v>73910265</v>
      </c>
      <c r="E104" s="7" t="s">
        <v>89</v>
      </c>
      <c r="F104" s="7" t="s">
        <v>90</v>
      </c>
      <c r="G104" s="7" t="s">
        <v>91</v>
      </c>
      <c r="H104" s="27" t="s">
        <v>92</v>
      </c>
      <c r="I104" s="7" t="s">
        <v>154</v>
      </c>
      <c r="J104" s="18">
        <v>0</v>
      </c>
      <c r="K104" s="18" t="s">
        <v>63</v>
      </c>
      <c r="L104" s="18" t="s">
        <v>71</v>
      </c>
      <c r="N104" s="18">
        <v>0</v>
      </c>
      <c r="O104" s="18">
        <v>0</v>
      </c>
      <c r="P104" s="18">
        <v>1</v>
      </c>
      <c r="Q104" s="18">
        <v>1</v>
      </c>
      <c r="R104">
        <v>70201525</v>
      </c>
      <c r="S104">
        <v>2098</v>
      </c>
      <c r="T104">
        <f>MATCH(D104,Отчет!$D:$D,0)</f>
        <v>23</v>
      </c>
    </row>
    <row r="105" spans="1:20">
      <c r="A105" s="18">
        <v>76527525</v>
      </c>
      <c r="B105" s="18">
        <v>7</v>
      </c>
      <c r="C105" s="18" t="s">
        <v>57</v>
      </c>
      <c r="D105" s="18">
        <v>74592481</v>
      </c>
      <c r="E105" s="7" t="s">
        <v>134</v>
      </c>
      <c r="F105" s="7" t="s">
        <v>135</v>
      </c>
      <c r="G105" s="7" t="s">
        <v>136</v>
      </c>
      <c r="H105" s="27" t="s">
        <v>137</v>
      </c>
      <c r="I105" s="7" t="s">
        <v>155</v>
      </c>
      <c r="J105" s="18">
        <v>4</v>
      </c>
      <c r="K105" s="18" t="s">
        <v>63</v>
      </c>
      <c r="L105" s="18" t="s">
        <v>71</v>
      </c>
      <c r="N105" s="18">
        <v>28</v>
      </c>
      <c r="O105" s="18">
        <v>4</v>
      </c>
      <c r="P105" s="18">
        <v>1</v>
      </c>
      <c r="Q105" s="18">
        <v>0</v>
      </c>
      <c r="R105">
        <v>70201525</v>
      </c>
      <c r="S105">
        <v>2098</v>
      </c>
      <c r="T105">
        <f>MATCH(D105,Отчет!$D:$D,0)</f>
        <v>29</v>
      </c>
    </row>
    <row r="106" spans="1:20">
      <c r="A106" s="18">
        <v>90505034</v>
      </c>
      <c r="B106" s="18">
        <v>8</v>
      </c>
      <c r="C106" s="18" t="s">
        <v>57</v>
      </c>
      <c r="D106" s="18">
        <v>89583533</v>
      </c>
      <c r="E106" s="7" t="s">
        <v>132</v>
      </c>
      <c r="F106" s="7" t="s">
        <v>100</v>
      </c>
      <c r="G106" s="7" t="s">
        <v>97</v>
      </c>
      <c r="H106" s="27" t="s">
        <v>133</v>
      </c>
      <c r="I106" s="7" t="s">
        <v>155</v>
      </c>
      <c r="J106" s="18">
        <v>4</v>
      </c>
      <c r="K106" s="18" t="s">
        <v>63</v>
      </c>
      <c r="L106" s="18" t="s">
        <v>71</v>
      </c>
      <c r="N106" s="18">
        <v>32</v>
      </c>
      <c r="O106" s="18">
        <v>4</v>
      </c>
      <c r="P106" s="18">
        <v>1</v>
      </c>
      <c r="Q106" s="18">
        <v>1</v>
      </c>
      <c r="R106">
        <v>70201525</v>
      </c>
      <c r="S106">
        <v>2098</v>
      </c>
      <c r="T106">
        <f>MATCH(D106,Отчет!$D:$D,0)</f>
        <v>27</v>
      </c>
    </row>
    <row r="107" spans="1:20">
      <c r="A107" s="18">
        <v>76527461</v>
      </c>
      <c r="B107" s="18">
        <v>9</v>
      </c>
      <c r="C107" s="18" t="s">
        <v>57</v>
      </c>
      <c r="D107" s="18">
        <v>75243177</v>
      </c>
      <c r="E107" s="7" t="s">
        <v>72</v>
      </c>
      <c r="F107" s="7" t="s">
        <v>73</v>
      </c>
      <c r="G107" s="7" t="s">
        <v>74</v>
      </c>
      <c r="H107" s="27" t="s">
        <v>75</v>
      </c>
      <c r="I107" s="7" t="s">
        <v>155</v>
      </c>
      <c r="J107" s="18">
        <v>4</v>
      </c>
      <c r="K107" s="18" t="s">
        <v>63</v>
      </c>
      <c r="L107" s="18" t="s">
        <v>71</v>
      </c>
      <c r="N107" s="18">
        <v>36</v>
      </c>
      <c r="O107" s="18">
        <v>4</v>
      </c>
      <c r="P107" s="18">
        <v>1</v>
      </c>
      <c r="Q107" s="18">
        <v>0</v>
      </c>
      <c r="R107">
        <v>70201525</v>
      </c>
      <c r="S107">
        <v>2098</v>
      </c>
      <c r="T107">
        <f>MATCH(D107,Отчет!$D:$D,0)</f>
        <v>14</v>
      </c>
    </row>
    <row r="108" spans="1:20">
      <c r="A108" s="18">
        <v>76527477</v>
      </c>
      <c r="B108" s="18">
        <v>5</v>
      </c>
      <c r="C108" s="18" t="s">
        <v>57</v>
      </c>
      <c r="D108" s="18">
        <v>75243184</v>
      </c>
      <c r="E108" s="7" t="s">
        <v>128</v>
      </c>
      <c r="F108" s="7" t="s">
        <v>129</v>
      </c>
      <c r="G108" s="7" t="s">
        <v>130</v>
      </c>
      <c r="H108" s="27" t="s">
        <v>131</v>
      </c>
      <c r="I108" s="7" t="s">
        <v>155</v>
      </c>
      <c r="J108" s="18">
        <v>4</v>
      </c>
      <c r="K108" s="18" t="s">
        <v>63</v>
      </c>
      <c r="L108" s="18" t="s">
        <v>71</v>
      </c>
      <c r="N108" s="18">
        <v>20</v>
      </c>
      <c r="O108" s="18">
        <v>4</v>
      </c>
      <c r="P108" s="18">
        <v>1</v>
      </c>
      <c r="Q108" s="18">
        <v>0</v>
      </c>
      <c r="R108">
        <v>70201525</v>
      </c>
      <c r="S108">
        <v>2098</v>
      </c>
      <c r="T108">
        <f>MATCH(D108,Отчет!$D:$D,0)</f>
        <v>32</v>
      </c>
    </row>
    <row r="109" spans="1:20">
      <c r="A109" s="18">
        <v>106626782</v>
      </c>
      <c r="B109" s="18">
        <v>8</v>
      </c>
      <c r="C109" s="18" t="s">
        <v>57</v>
      </c>
      <c r="D109" s="18">
        <v>77712317</v>
      </c>
      <c r="E109" s="7" t="s">
        <v>125</v>
      </c>
      <c r="F109" s="7" t="s">
        <v>126</v>
      </c>
      <c r="G109" s="7" t="s">
        <v>94</v>
      </c>
      <c r="H109" s="27" t="s">
        <v>127</v>
      </c>
      <c r="I109" s="7" t="s">
        <v>155</v>
      </c>
      <c r="J109" s="18">
        <v>4</v>
      </c>
      <c r="K109" s="18" t="s">
        <v>63</v>
      </c>
      <c r="L109" s="18" t="s">
        <v>71</v>
      </c>
      <c r="N109" s="18">
        <v>32</v>
      </c>
      <c r="O109" s="18">
        <v>4</v>
      </c>
      <c r="P109" s="18">
        <v>1</v>
      </c>
      <c r="Q109" s="18">
        <v>0</v>
      </c>
      <c r="R109">
        <v>70201525</v>
      </c>
      <c r="S109">
        <v>2098</v>
      </c>
      <c r="T109">
        <f>MATCH(D109,Отчет!$D:$D,0)</f>
        <v>34</v>
      </c>
    </row>
    <row r="110" spans="1:20">
      <c r="A110" s="18">
        <v>76527521</v>
      </c>
      <c r="B110" s="18">
        <v>6</v>
      </c>
      <c r="C110" s="18" t="s">
        <v>57</v>
      </c>
      <c r="D110" s="18">
        <v>76289395</v>
      </c>
      <c r="E110" s="7" t="s">
        <v>121</v>
      </c>
      <c r="F110" s="7" t="s">
        <v>122</v>
      </c>
      <c r="G110" s="7" t="s">
        <v>123</v>
      </c>
      <c r="H110" s="27" t="s">
        <v>124</v>
      </c>
      <c r="I110" s="7" t="s">
        <v>155</v>
      </c>
      <c r="J110" s="18">
        <v>4</v>
      </c>
      <c r="K110" s="18" t="s">
        <v>63</v>
      </c>
      <c r="L110" s="18" t="s">
        <v>71</v>
      </c>
      <c r="N110" s="18">
        <v>24</v>
      </c>
      <c r="O110" s="18">
        <v>4</v>
      </c>
      <c r="P110" s="18">
        <v>1</v>
      </c>
      <c r="Q110" s="18">
        <v>1</v>
      </c>
      <c r="R110">
        <v>70201525</v>
      </c>
      <c r="S110">
        <v>2098</v>
      </c>
      <c r="T110">
        <f>MATCH(D110,Отчет!$D:$D,0)</f>
        <v>30</v>
      </c>
    </row>
    <row r="111" spans="1:20">
      <c r="A111" s="18">
        <v>76527505</v>
      </c>
      <c r="B111" s="18">
        <v>10</v>
      </c>
      <c r="C111" s="18" t="s">
        <v>57</v>
      </c>
      <c r="D111" s="18">
        <v>73910057</v>
      </c>
      <c r="E111" s="7" t="s">
        <v>117</v>
      </c>
      <c r="F111" s="7" t="s">
        <v>118</v>
      </c>
      <c r="G111" s="7" t="s">
        <v>119</v>
      </c>
      <c r="H111" s="27" t="s">
        <v>120</v>
      </c>
      <c r="I111" s="7" t="s">
        <v>155</v>
      </c>
      <c r="J111" s="18">
        <v>4</v>
      </c>
      <c r="K111" s="18" t="s">
        <v>63</v>
      </c>
      <c r="L111" s="18" t="s">
        <v>71</v>
      </c>
      <c r="N111" s="18">
        <v>40</v>
      </c>
      <c r="O111" s="18">
        <v>4</v>
      </c>
      <c r="P111" s="18">
        <v>1</v>
      </c>
      <c r="Q111" s="18">
        <v>1</v>
      </c>
      <c r="R111">
        <v>70201525</v>
      </c>
      <c r="S111">
        <v>2098</v>
      </c>
      <c r="T111">
        <f>MATCH(D111,Отчет!$D:$D,0)</f>
        <v>16</v>
      </c>
    </row>
    <row r="112" spans="1:20">
      <c r="A112" s="18">
        <v>76528348</v>
      </c>
      <c r="B112" s="18">
        <v>9</v>
      </c>
      <c r="C112" s="18" t="s">
        <v>57</v>
      </c>
      <c r="D112" s="18">
        <v>73910064</v>
      </c>
      <c r="E112" s="7" t="s">
        <v>113</v>
      </c>
      <c r="F112" s="7" t="s">
        <v>114</v>
      </c>
      <c r="G112" s="7" t="s">
        <v>115</v>
      </c>
      <c r="H112" s="27" t="s">
        <v>116</v>
      </c>
      <c r="I112" s="7" t="s">
        <v>155</v>
      </c>
      <c r="J112" s="18">
        <v>4</v>
      </c>
      <c r="K112" s="18" t="s">
        <v>63</v>
      </c>
      <c r="L112" s="18" t="s">
        <v>71</v>
      </c>
      <c r="N112" s="18">
        <v>36</v>
      </c>
      <c r="O112" s="18">
        <v>4</v>
      </c>
      <c r="P112" s="18">
        <v>1</v>
      </c>
      <c r="Q112" s="18">
        <v>1</v>
      </c>
      <c r="R112">
        <v>70201525</v>
      </c>
      <c r="S112">
        <v>2098</v>
      </c>
      <c r="T112">
        <f>MATCH(D112,Отчет!$D:$D,0)</f>
        <v>22</v>
      </c>
    </row>
    <row r="113" spans="1:20">
      <c r="A113" s="18">
        <v>76528352</v>
      </c>
      <c r="B113" s="18">
        <v>9</v>
      </c>
      <c r="C113" s="18" t="s">
        <v>57</v>
      </c>
      <c r="D113" s="18">
        <v>73910071</v>
      </c>
      <c r="E113" s="7" t="s">
        <v>110</v>
      </c>
      <c r="F113" s="7" t="s">
        <v>100</v>
      </c>
      <c r="G113" s="7" t="s">
        <v>111</v>
      </c>
      <c r="H113" s="27" t="s">
        <v>112</v>
      </c>
      <c r="I113" s="7" t="s">
        <v>155</v>
      </c>
      <c r="J113" s="18">
        <v>4</v>
      </c>
      <c r="K113" s="18" t="s">
        <v>63</v>
      </c>
      <c r="L113" s="18" t="s">
        <v>71</v>
      </c>
      <c r="N113" s="18">
        <v>36</v>
      </c>
      <c r="O113" s="18">
        <v>4</v>
      </c>
      <c r="P113" s="18">
        <v>1</v>
      </c>
      <c r="Q113" s="18">
        <v>1</v>
      </c>
      <c r="R113">
        <v>70201525</v>
      </c>
      <c r="S113">
        <v>2098</v>
      </c>
      <c r="T113">
        <f>MATCH(D113,Отчет!$D:$D,0)</f>
        <v>25</v>
      </c>
    </row>
    <row r="114" spans="1:20">
      <c r="A114" s="18">
        <v>76527509</v>
      </c>
      <c r="B114" s="18">
        <v>10</v>
      </c>
      <c r="C114" s="18" t="s">
        <v>57</v>
      </c>
      <c r="D114" s="18">
        <v>73910085</v>
      </c>
      <c r="E114" s="7" t="s">
        <v>107</v>
      </c>
      <c r="F114" s="7" t="s">
        <v>100</v>
      </c>
      <c r="G114" s="7" t="s">
        <v>108</v>
      </c>
      <c r="H114" s="27" t="s">
        <v>109</v>
      </c>
      <c r="I114" s="7" t="s">
        <v>155</v>
      </c>
      <c r="J114" s="18">
        <v>4</v>
      </c>
      <c r="K114" s="18" t="s">
        <v>63</v>
      </c>
      <c r="L114" s="18" t="s">
        <v>71</v>
      </c>
      <c r="N114" s="18">
        <v>40</v>
      </c>
      <c r="O114" s="18">
        <v>4</v>
      </c>
      <c r="P114" s="18">
        <v>1</v>
      </c>
      <c r="Q114" s="18">
        <v>1</v>
      </c>
      <c r="R114">
        <v>70201525</v>
      </c>
      <c r="S114">
        <v>2098</v>
      </c>
      <c r="T114">
        <f>MATCH(D114,Отчет!$D:$D,0)</f>
        <v>15</v>
      </c>
    </row>
    <row r="115" spans="1:20">
      <c r="A115" s="18">
        <v>76527465</v>
      </c>
      <c r="B115" s="18">
        <v>7</v>
      </c>
      <c r="C115" s="18" t="s">
        <v>57</v>
      </c>
      <c r="D115" s="18">
        <v>73910092</v>
      </c>
      <c r="E115" s="7" t="s">
        <v>103</v>
      </c>
      <c r="F115" s="7" t="s">
        <v>104</v>
      </c>
      <c r="G115" s="7" t="s">
        <v>105</v>
      </c>
      <c r="H115" s="27" t="s">
        <v>106</v>
      </c>
      <c r="I115" s="7" t="s">
        <v>155</v>
      </c>
      <c r="J115" s="18">
        <v>4</v>
      </c>
      <c r="K115" s="18" t="s">
        <v>63</v>
      </c>
      <c r="L115" s="18" t="s">
        <v>71</v>
      </c>
      <c r="N115" s="18">
        <v>28</v>
      </c>
      <c r="O115" s="18">
        <v>4</v>
      </c>
      <c r="P115" s="18">
        <v>1</v>
      </c>
      <c r="Q115" s="18">
        <v>1</v>
      </c>
      <c r="R115">
        <v>70201525</v>
      </c>
      <c r="S115">
        <v>2098</v>
      </c>
      <c r="T115">
        <f>MATCH(D115,Отчет!$D:$D,0)</f>
        <v>28</v>
      </c>
    </row>
    <row r="116" spans="1:20">
      <c r="A116" s="18">
        <v>76527457</v>
      </c>
      <c r="B116" s="18">
        <v>9</v>
      </c>
      <c r="C116" s="18" t="s">
        <v>57</v>
      </c>
      <c r="D116" s="18">
        <v>73910223</v>
      </c>
      <c r="E116" s="7" t="s">
        <v>99</v>
      </c>
      <c r="F116" s="7" t="s">
        <v>100</v>
      </c>
      <c r="G116" s="7" t="s">
        <v>101</v>
      </c>
      <c r="H116" s="27" t="s">
        <v>102</v>
      </c>
      <c r="I116" s="7" t="s">
        <v>155</v>
      </c>
      <c r="J116" s="18">
        <v>4</v>
      </c>
      <c r="K116" s="18" t="s">
        <v>63</v>
      </c>
      <c r="L116" s="18" t="s">
        <v>71</v>
      </c>
      <c r="N116" s="18">
        <v>36</v>
      </c>
      <c r="O116" s="18">
        <v>4</v>
      </c>
      <c r="P116" s="18">
        <v>1</v>
      </c>
      <c r="Q116" s="18">
        <v>1</v>
      </c>
      <c r="R116">
        <v>70201525</v>
      </c>
      <c r="S116">
        <v>2098</v>
      </c>
      <c r="T116">
        <f>MATCH(D116,Отчет!$D:$D,0)</f>
        <v>18</v>
      </c>
    </row>
    <row r="117" spans="1:20">
      <c r="A117" s="18">
        <v>76527501</v>
      </c>
      <c r="B117" s="18">
        <v>8</v>
      </c>
      <c r="C117" s="18" t="s">
        <v>57</v>
      </c>
      <c r="D117" s="18">
        <v>73910230</v>
      </c>
      <c r="E117" s="7" t="s">
        <v>76</v>
      </c>
      <c r="F117" s="7" t="s">
        <v>77</v>
      </c>
      <c r="G117" s="7" t="s">
        <v>78</v>
      </c>
      <c r="H117" s="27" t="s">
        <v>79</v>
      </c>
      <c r="I117" s="7" t="s">
        <v>155</v>
      </c>
      <c r="J117" s="18">
        <v>4</v>
      </c>
      <c r="K117" s="18" t="s">
        <v>63</v>
      </c>
      <c r="L117" s="18" t="s">
        <v>71</v>
      </c>
      <c r="N117" s="18">
        <v>32</v>
      </c>
      <c r="O117" s="18">
        <v>4</v>
      </c>
      <c r="P117" s="18">
        <v>1</v>
      </c>
      <c r="Q117" s="18">
        <v>1</v>
      </c>
      <c r="R117">
        <v>70201525</v>
      </c>
      <c r="S117">
        <v>2098</v>
      </c>
      <c r="T117">
        <f>MATCH(D117,Отчет!$D:$D,0)</f>
        <v>31</v>
      </c>
    </row>
    <row r="118" spans="1:20">
      <c r="A118" s="18">
        <v>76527473</v>
      </c>
      <c r="B118" s="18">
        <v>10</v>
      </c>
      <c r="C118" s="18" t="s">
        <v>57</v>
      </c>
      <c r="D118" s="18">
        <v>73910237</v>
      </c>
      <c r="E118" s="7" t="s">
        <v>96</v>
      </c>
      <c r="F118" s="7" t="s">
        <v>90</v>
      </c>
      <c r="G118" s="7" t="s">
        <v>97</v>
      </c>
      <c r="H118" s="27" t="s">
        <v>98</v>
      </c>
      <c r="I118" s="7" t="s">
        <v>155</v>
      </c>
      <c r="J118" s="18">
        <v>4</v>
      </c>
      <c r="K118" s="18" t="s">
        <v>63</v>
      </c>
      <c r="L118" s="18" t="s">
        <v>71</v>
      </c>
      <c r="N118" s="18">
        <v>40</v>
      </c>
      <c r="O118" s="18">
        <v>4</v>
      </c>
      <c r="P118" s="18">
        <v>1</v>
      </c>
      <c r="Q118" s="18">
        <v>1</v>
      </c>
      <c r="R118">
        <v>70201525</v>
      </c>
      <c r="S118">
        <v>2098</v>
      </c>
      <c r="T118">
        <f>MATCH(D118,Отчет!$D:$D,0)</f>
        <v>12</v>
      </c>
    </row>
    <row r="119" spans="1:20">
      <c r="A119" s="18">
        <v>76527517</v>
      </c>
      <c r="B119" s="18">
        <v>10</v>
      </c>
      <c r="C119" s="18" t="s">
        <v>57</v>
      </c>
      <c r="D119" s="18">
        <v>73910251</v>
      </c>
      <c r="E119" s="7" t="s">
        <v>93</v>
      </c>
      <c r="F119" s="7" t="s">
        <v>90</v>
      </c>
      <c r="G119" s="7" t="s">
        <v>94</v>
      </c>
      <c r="H119" s="27" t="s">
        <v>95</v>
      </c>
      <c r="I119" s="7" t="s">
        <v>155</v>
      </c>
      <c r="J119" s="18">
        <v>4</v>
      </c>
      <c r="K119" s="18" t="s">
        <v>63</v>
      </c>
      <c r="L119" s="18" t="s">
        <v>71</v>
      </c>
      <c r="N119" s="18">
        <v>40</v>
      </c>
      <c r="O119" s="18">
        <v>4</v>
      </c>
      <c r="P119" s="18">
        <v>1</v>
      </c>
      <c r="Q119" s="18">
        <v>1</v>
      </c>
      <c r="R119">
        <v>70201525</v>
      </c>
      <c r="S119">
        <v>2098</v>
      </c>
      <c r="T119">
        <f>MATCH(D119,Отчет!$D:$D,0)</f>
        <v>13</v>
      </c>
    </row>
    <row r="120" spans="1:20">
      <c r="A120" s="18">
        <v>76527513</v>
      </c>
      <c r="B120" s="18">
        <v>8</v>
      </c>
      <c r="C120" s="18" t="s">
        <v>57</v>
      </c>
      <c r="D120" s="18">
        <v>73910258</v>
      </c>
      <c r="E120" s="7" t="s">
        <v>86</v>
      </c>
      <c r="F120" s="7" t="s">
        <v>87</v>
      </c>
      <c r="G120" s="7" t="s">
        <v>78</v>
      </c>
      <c r="H120" s="27" t="s">
        <v>88</v>
      </c>
      <c r="I120" s="7" t="s">
        <v>155</v>
      </c>
      <c r="J120" s="18">
        <v>4</v>
      </c>
      <c r="K120" s="18" t="s">
        <v>63</v>
      </c>
      <c r="L120" s="18" t="s">
        <v>71</v>
      </c>
      <c r="N120" s="18">
        <v>32</v>
      </c>
      <c r="O120" s="18">
        <v>4</v>
      </c>
      <c r="P120" s="18">
        <v>1</v>
      </c>
      <c r="Q120" s="18">
        <v>1</v>
      </c>
      <c r="R120">
        <v>70201525</v>
      </c>
      <c r="S120">
        <v>2098</v>
      </c>
      <c r="T120">
        <f>MATCH(D120,Отчет!$D:$D,0)</f>
        <v>26</v>
      </c>
    </row>
    <row r="121" spans="1:20">
      <c r="A121" s="18">
        <v>76527493</v>
      </c>
      <c r="B121" s="18">
        <v>9</v>
      </c>
      <c r="C121" s="18" t="s">
        <v>57</v>
      </c>
      <c r="D121" s="18">
        <v>73910265</v>
      </c>
      <c r="E121" s="7" t="s">
        <v>89</v>
      </c>
      <c r="F121" s="7" t="s">
        <v>90</v>
      </c>
      <c r="G121" s="7" t="s">
        <v>91</v>
      </c>
      <c r="H121" s="27" t="s">
        <v>92</v>
      </c>
      <c r="I121" s="7" t="s">
        <v>155</v>
      </c>
      <c r="J121" s="18">
        <v>4</v>
      </c>
      <c r="K121" s="18" t="s">
        <v>63</v>
      </c>
      <c r="L121" s="18" t="s">
        <v>71</v>
      </c>
      <c r="N121" s="18">
        <v>36</v>
      </c>
      <c r="O121" s="18">
        <v>4</v>
      </c>
      <c r="P121" s="18">
        <v>1</v>
      </c>
      <c r="Q121" s="18">
        <v>1</v>
      </c>
      <c r="R121">
        <v>70201525</v>
      </c>
      <c r="S121">
        <v>2098</v>
      </c>
      <c r="T121">
        <f>MATCH(D121,Отчет!$D:$D,0)</f>
        <v>23</v>
      </c>
    </row>
    <row r="122" spans="1:20">
      <c r="A122" s="18">
        <v>76528356</v>
      </c>
      <c r="B122" s="18">
        <v>8</v>
      </c>
      <c r="C122" s="18" t="s">
        <v>57</v>
      </c>
      <c r="D122" s="18">
        <v>73910272</v>
      </c>
      <c r="E122" s="7" t="s">
        <v>82</v>
      </c>
      <c r="F122" s="7" t="s">
        <v>83</v>
      </c>
      <c r="G122" s="7" t="s">
        <v>84</v>
      </c>
      <c r="H122" s="27" t="s">
        <v>85</v>
      </c>
      <c r="I122" s="7" t="s">
        <v>155</v>
      </c>
      <c r="J122" s="18">
        <v>4</v>
      </c>
      <c r="K122" s="18" t="s">
        <v>63</v>
      </c>
      <c r="L122" s="18" t="s">
        <v>71</v>
      </c>
      <c r="N122" s="18">
        <v>32</v>
      </c>
      <c r="O122" s="18">
        <v>4</v>
      </c>
      <c r="P122" s="18">
        <v>1</v>
      </c>
      <c r="Q122" s="18">
        <v>1</v>
      </c>
      <c r="R122">
        <v>70201525</v>
      </c>
      <c r="S122">
        <v>2098</v>
      </c>
      <c r="T122">
        <f>MATCH(D122,Отчет!$D:$D,0)</f>
        <v>24</v>
      </c>
    </row>
    <row r="123" spans="1:20">
      <c r="A123" s="18">
        <v>76527469</v>
      </c>
      <c r="B123" s="18">
        <v>10</v>
      </c>
      <c r="C123" s="18" t="s">
        <v>57</v>
      </c>
      <c r="D123" s="18">
        <v>73910279</v>
      </c>
      <c r="E123" s="7" t="s">
        <v>65</v>
      </c>
      <c r="F123" s="7" t="s">
        <v>66</v>
      </c>
      <c r="G123" s="7" t="s">
        <v>67</v>
      </c>
      <c r="H123" s="27" t="s">
        <v>68</v>
      </c>
      <c r="I123" s="7" t="s">
        <v>155</v>
      </c>
      <c r="J123" s="18">
        <v>4</v>
      </c>
      <c r="K123" s="18" t="s">
        <v>63</v>
      </c>
      <c r="L123" s="18" t="s">
        <v>71</v>
      </c>
      <c r="N123" s="18">
        <v>40</v>
      </c>
      <c r="O123" s="18">
        <v>4</v>
      </c>
      <c r="P123" s="18">
        <v>1</v>
      </c>
      <c r="Q123" s="18">
        <v>1</v>
      </c>
      <c r="R123">
        <v>70201525</v>
      </c>
      <c r="S123">
        <v>2098</v>
      </c>
      <c r="T123">
        <f>MATCH(D123,Отчет!$D:$D,0)</f>
        <v>20</v>
      </c>
    </row>
    <row r="124" spans="1:20">
      <c r="A124" s="18">
        <v>76527497</v>
      </c>
      <c r="B124" s="18">
        <v>8</v>
      </c>
      <c r="C124" s="18" t="s">
        <v>57</v>
      </c>
      <c r="D124" s="18">
        <v>73910286</v>
      </c>
      <c r="E124" s="7" t="s">
        <v>58</v>
      </c>
      <c r="F124" s="7" t="s">
        <v>59</v>
      </c>
      <c r="G124" s="7" t="s">
        <v>60</v>
      </c>
      <c r="H124" s="27" t="s">
        <v>61</v>
      </c>
      <c r="I124" s="7" t="s">
        <v>155</v>
      </c>
      <c r="J124" s="18">
        <v>4</v>
      </c>
      <c r="K124" s="18" t="s">
        <v>63</v>
      </c>
      <c r="L124" s="18" t="s">
        <v>71</v>
      </c>
      <c r="N124" s="18">
        <v>32</v>
      </c>
      <c r="O124" s="18">
        <v>4</v>
      </c>
      <c r="P124" s="18">
        <v>1</v>
      </c>
      <c r="Q124" s="18">
        <v>1</v>
      </c>
      <c r="R124">
        <v>70201525</v>
      </c>
      <c r="S124">
        <v>2098</v>
      </c>
      <c r="T124">
        <f>MATCH(D124,Отчет!$D:$D,0)</f>
        <v>21</v>
      </c>
    </row>
    <row r="125" spans="1:20">
      <c r="A125" s="18">
        <v>76527481</v>
      </c>
      <c r="B125" s="18">
        <v>10</v>
      </c>
      <c r="C125" s="18" t="s">
        <v>57</v>
      </c>
      <c r="D125" s="18">
        <v>73910293</v>
      </c>
      <c r="E125" s="7" t="s">
        <v>147</v>
      </c>
      <c r="F125" s="7" t="s">
        <v>148</v>
      </c>
      <c r="G125" s="7" t="s">
        <v>149</v>
      </c>
      <c r="H125" s="27" t="s">
        <v>150</v>
      </c>
      <c r="I125" s="7" t="s">
        <v>155</v>
      </c>
      <c r="J125" s="18">
        <v>4</v>
      </c>
      <c r="K125" s="18" t="s">
        <v>63</v>
      </c>
      <c r="L125" s="18" t="s">
        <v>71</v>
      </c>
      <c r="N125" s="18">
        <v>40</v>
      </c>
      <c r="O125" s="18">
        <v>4</v>
      </c>
      <c r="P125" s="18">
        <v>1</v>
      </c>
      <c r="Q125" s="18">
        <v>1</v>
      </c>
      <c r="R125">
        <v>70201525</v>
      </c>
      <c r="S125">
        <v>2098</v>
      </c>
      <c r="T125">
        <f>MATCH(D125,Отчет!$D:$D,0)</f>
        <v>17</v>
      </c>
    </row>
    <row r="126" spans="1:20">
      <c r="A126" s="18">
        <v>76527489</v>
      </c>
      <c r="B126" s="18">
        <v>5</v>
      </c>
      <c r="C126" s="18" t="s">
        <v>57</v>
      </c>
      <c r="D126" s="18">
        <v>73910300</v>
      </c>
      <c r="E126" s="7" t="s">
        <v>144</v>
      </c>
      <c r="F126" s="7" t="s">
        <v>129</v>
      </c>
      <c r="G126" s="7" t="s">
        <v>145</v>
      </c>
      <c r="H126" s="27" t="s">
        <v>146</v>
      </c>
      <c r="I126" s="7" t="s">
        <v>155</v>
      </c>
      <c r="J126" s="18">
        <v>4</v>
      </c>
      <c r="K126" s="18" t="s">
        <v>63</v>
      </c>
      <c r="L126" s="18" t="s">
        <v>71</v>
      </c>
      <c r="N126" s="18">
        <v>20</v>
      </c>
      <c r="O126" s="18">
        <v>4</v>
      </c>
      <c r="P126" s="18">
        <v>1</v>
      </c>
      <c r="Q126" s="18">
        <v>1</v>
      </c>
      <c r="R126">
        <v>70201525</v>
      </c>
      <c r="S126">
        <v>2098</v>
      </c>
      <c r="T126">
        <f>MATCH(D126,Отчет!$D:$D,0)</f>
        <v>33</v>
      </c>
    </row>
    <row r="127" spans="1:20">
      <c r="A127" s="18">
        <v>76527485</v>
      </c>
      <c r="B127" s="18">
        <v>4</v>
      </c>
      <c r="C127" s="18" t="s">
        <v>57</v>
      </c>
      <c r="D127" s="18">
        <v>73910307</v>
      </c>
      <c r="E127" s="7" t="s">
        <v>140</v>
      </c>
      <c r="F127" s="7" t="s">
        <v>141</v>
      </c>
      <c r="G127" s="7" t="s">
        <v>142</v>
      </c>
      <c r="H127" s="27" t="s">
        <v>143</v>
      </c>
      <c r="I127" s="7" t="s">
        <v>155</v>
      </c>
      <c r="J127" s="18">
        <v>4</v>
      </c>
      <c r="K127" s="18" t="s">
        <v>63</v>
      </c>
      <c r="L127" s="18" t="s">
        <v>71</v>
      </c>
      <c r="N127" s="18">
        <v>16</v>
      </c>
      <c r="O127" s="18">
        <v>4</v>
      </c>
      <c r="P127" s="18">
        <v>1</v>
      </c>
      <c r="Q127" s="18">
        <v>1</v>
      </c>
      <c r="R127">
        <v>70201525</v>
      </c>
      <c r="S127">
        <v>2098</v>
      </c>
      <c r="T127">
        <f>MATCH(D127,Отчет!$D:$D,0)</f>
        <v>35</v>
      </c>
    </row>
    <row r="128" spans="1:20">
      <c r="A128" s="18">
        <v>76528344</v>
      </c>
      <c r="B128" s="18">
        <v>9</v>
      </c>
      <c r="C128" s="18" t="s">
        <v>57</v>
      </c>
      <c r="D128" s="18">
        <v>75157582</v>
      </c>
      <c r="E128" s="7" t="s">
        <v>138</v>
      </c>
      <c r="F128" s="7" t="s">
        <v>100</v>
      </c>
      <c r="G128" s="7" t="s">
        <v>97</v>
      </c>
      <c r="H128" s="27" t="s">
        <v>139</v>
      </c>
      <c r="I128" s="7" t="s">
        <v>155</v>
      </c>
      <c r="J128" s="18">
        <v>4</v>
      </c>
      <c r="K128" s="18" t="s">
        <v>63</v>
      </c>
      <c r="L128" s="18" t="s">
        <v>71</v>
      </c>
      <c r="N128" s="18">
        <v>36</v>
      </c>
      <c r="O128" s="18">
        <v>4</v>
      </c>
      <c r="P128" s="18">
        <v>1</v>
      </c>
      <c r="Q128" s="18">
        <v>1</v>
      </c>
      <c r="R128">
        <v>70201525</v>
      </c>
      <c r="S128">
        <v>2098</v>
      </c>
      <c r="T128">
        <f>MATCH(D128,Отчет!$D:$D,0)</f>
        <v>19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2013-02-21T12:51:53Z</cp:lastPrinted>
  <dcterms:created xsi:type="dcterms:W3CDTF">2006-05-18T19:55:00Z</dcterms:created>
  <dcterms:modified xsi:type="dcterms:W3CDTF">2013-02-21T12:52:35Z</dcterms:modified>
</cp:coreProperties>
</file>