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>
    <definedName name="_xlnm.Print_Area" localSheetId="0">'Отчет'!$A$1:$Q$34</definedName>
  </definedNames>
  <calcPr fullCalcOnLoad="1" refMode="R1C1"/>
</workbook>
</file>

<file path=xl/sharedStrings.xml><?xml version="1.0" encoding="utf-8"?>
<sst xmlns="http://schemas.openxmlformats.org/spreadsheetml/2006/main" count="746" uniqueCount="144">
  <si>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</si>
  <si>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</si>
  <si>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</si>
  <si>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</si>
  <si>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</si>
  <si>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</si>
  <si>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</si>
  <si>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</si>
  <si>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</si>
  <si>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</si>
  <si>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</si>
  <si>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</si>
  <si>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</si>
  <si>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</si>
  <si>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</si>
  <si>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</si>
  <si>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</si>
  <si>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</si>
  <si>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</si>
  <si>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</si>
  <si>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</si>
  <si>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</si>
  <si>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</si>
  <si>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</si>
  <si>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</si>
  <si>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</si>
  <si>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</si>
  <si>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</si>
  <si>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</si>
  <si>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</si>
  <si>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</si>
  <si>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Байнакова Алевтина Хамидулловна</t>
  </si>
  <si>
    <t>Глазков Константин Павлович</t>
  </si>
  <si>
    <t>Мезенцева Анна Владимировна</t>
  </si>
  <si>
    <t>Москалик Семен Леонидович</t>
  </si>
  <si>
    <t>Охотницкая Валерия Валерьевна</t>
  </si>
  <si>
    <t>Пустовитова Вера Юрьевна</t>
  </si>
  <si>
    <t>Хорт Надежда Геннадиевна</t>
  </si>
  <si>
    <t>Атерекова Анна Владиславовна</t>
  </si>
  <si>
    <t>Гончарова Екатерина Юрьевна</t>
  </si>
  <si>
    <t>Грибкова Элеонора Игоревна</t>
  </si>
  <si>
    <t>Илюхина Анастасия Юрьевна</t>
  </si>
  <si>
    <t>Константинова Рада Михайловна</t>
  </si>
  <si>
    <t>Палёнова Наталья Александровна</t>
  </si>
  <si>
    <t>Прихудайлова Алиса Анатольевна</t>
  </si>
  <si>
    <t>Рыжков Александр Юрьевич</t>
  </si>
  <si>
    <t>Сахаров Алексей Дмитриевич</t>
  </si>
  <si>
    <t>Таловская Ольга Викторовна</t>
  </si>
  <si>
    <t>Набеев Александр Альбертович</t>
  </si>
  <si>
    <t>Шафранов Илья Георгиевич</t>
  </si>
  <si>
    <t>2171М131</t>
  </si>
  <si>
    <t>Байнакова</t>
  </si>
  <si>
    <t>Алевтина</t>
  </si>
  <si>
    <t>Хамидулловна</t>
  </si>
  <si>
    <t>1302231004</t>
  </si>
  <si>
    <t>Основы экономики</t>
  </si>
  <si>
    <t>Зачет</t>
  </si>
  <si>
    <t>2013/2014 учебный год 1 модуль</t>
  </si>
  <si>
    <t>Набеев</t>
  </si>
  <si>
    <t>Александр</t>
  </si>
  <si>
    <t>Альбертович</t>
  </si>
  <si>
    <t>1312231024</t>
  </si>
  <si>
    <t>Таловская</t>
  </si>
  <si>
    <t>Ольга</t>
  </si>
  <si>
    <t>Викторовна</t>
  </si>
  <si>
    <t>1302231021</t>
  </si>
  <si>
    <t>Сахаров</t>
  </si>
  <si>
    <t>Алексей</t>
  </si>
  <si>
    <t>Дмитриевич</t>
  </si>
  <si>
    <t>1302231020</t>
  </si>
  <si>
    <t>Рыжков</t>
  </si>
  <si>
    <t>Юрьевич</t>
  </si>
  <si>
    <t>1302231019</t>
  </si>
  <si>
    <t>Прихудайлова</t>
  </si>
  <si>
    <t>Алиса</t>
  </si>
  <si>
    <t>Анатольевна</t>
  </si>
  <si>
    <t>1302231017</t>
  </si>
  <si>
    <t>Палёнова</t>
  </si>
  <si>
    <t>Наталья</t>
  </si>
  <si>
    <t>Александровна</t>
  </si>
  <si>
    <t>1302231016</t>
  </si>
  <si>
    <t>Константинова</t>
  </si>
  <si>
    <t>Рада</t>
  </si>
  <si>
    <t>Михайловна</t>
  </si>
  <si>
    <t>1302231010</t>
  </si>
  <si>
    <t>Илюхина</t>
  </si>
  <si>
    <t>Анастасия</t>
  </si>
  <si>
    <t>Юрьевна</t>
  </si>
  <si>
    <t>1302231009</t>
  </si>
  <si>
    <t>Грибкова</t>
  </si>
  <si>
    <t>Элеонора</t>
  </si>
  <si>
    <t>Игоревна</t>
  </si>
  <si>
    <t>1302231007</t>
  </si>
  <si>
    <t>Гончарова</t>
  </si>
  <si>
    <t>Екатерина</t>
  </si>
  <si>
    <t>1302231005</t>
  </si>
  <si>
    <t>Атерекова</t>
  </si>
  <si>
    <t>Анна</t>
  </si>
  <si>
    <t>Владиславовна</t>
  </si>
  <si>
    <t>1302231003</t>
  </si>
  <si>
    <t>Хорт</t>
  </si>
  <si>
    <t>Надежда</t>
  </si>
  <si>
    <t>Геннадиевна</t>
  </si>
  <si>
    <t>1302231022</t>
  </si>
  <si>
    <t>Пустовитова</t>
  </si>
  <si>
    <t>Вера</t>
  </si>
  <si>
    <t>1302231018</t>
  </si>
  <si>
    <t>Охотницкая</t>
  </si>
  <si>
    <t>Валерия</t>
  </si>
  <si>
    <t>Валерьевна</t>
  </si>
  <si>
    <t>1302231015</t>
  </si>
  <si>
    <t>Москалик</t>
  </si>
  <si>
    <t>Семен</t>
  </si>
  <si>
    <t>Леонидович</t>
  </si>
  <si>
    <t>1302231013</t>
  </si>
  <si>
    <t>Мезенцева</t>
  </si>
  <si>
    <t>Владимировна</t>
  </si>
  <si>
    <t>1302231012</t>
  </si>
  <si>
    <t>Глазков</t>
  </si>
  <si>
    <t>Константин</t>
  </si>
  <si>
    <t>Павлович</t>
  </si>
  <si>
    <t>1302231006</t>
  </si>
  <si>
    <t>Шафранов</t>
  </si>
  <si>
    <t>Илья</t>
  </si>
  <si>
    <t>Георгиевич</t>
  </si>
  <si>
    <t>1312231025</t>
  </si>
  <si>
    <t>Мигранты и национальные меньшинства</t>
  </si>
  <si>
    <t>Экзамен</t>
  </si>
  <si>
    <t>2013/2014 учебный год 2 модуль</t>
  </si>
  <si>
    <t>Теория пространственной организации города и формирование городской среды</t>
  </si>
  <si>
    <t>Бизнес-планирование городских проектов (девелопмент)</t>
  </si>
  <si>
    <t>Методы пространственного анализа</t>
  </si>
  <si>
    <t>Бюдж</t>
  </si>
  <si>
    <t>Комм</t>
  </si>
  <si>
    <t>3 - 5</t>
  </si>
  <si>
    <t>6 - 11</t>
  </si>
  <si>
    <t>12 - 15</t>
  </si>
  <si>
    <t>Дата выгрузки: 17.02.2014</t>
  </si>
  <si>
    <t>Период: с начала обучения по  2013/2014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</si>
  <si>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</si>
  <si>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</si>
  <si>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</si>
  <si>
    <t>Декан Высшей школы урбанистики</t>
  </si>
  <si>
    <t>А.А.Высоковский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</si>
</sst>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2" borderId="10" xfId="0" applyFont="1" applyFill="1" applyBorder="1" applyAlignment="1">
      <alignment horizontal="center" vertical="center" textRotation="90" wrapText="1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0</xdr:row>
      <xdr:rowOff>76200</xdr:rowOff>
    </xdr:from>
    <xdr:to>
      <xdr:col>9</xdr:col>
      <xdr:colOff>295275</xdr:colOff>
      <xdr:row>0</xdr:row>
      <xdr:rowOff>333375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620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R32"/>
  <sheetViews>
    <sheetView tabSelected="1" view="pageBreakPreview" zoomScale="60" zoomScalePageLayoutView="0" workbookViewId="0" topLeftCell="A1">
      <selection activeCell="C32" sqref="C32:L32"/>
    </sheetView>
  </sheetViews>
  <sheetFormatPr defaultColWidth="9.00390625" defaultRowHeight="12.75"/>
  <cols>
    <col min="1" max="1" width="9.125" style="30" customWidth="1"/>
    <col min="2" max="2" width="15.25390625" style="8" customWidth="1"/>
    <col min="3" max="3" width="39.625" style="6" customWidth="1"/>
    <col min="4" max="4" width="13.125" style="6" hidden="1" customWidth="1"/>
    <col min="5" max="5" width="12.25390625" style="1" customWidth="1"/>
    <col min="6" max="6" width="6.25390625" style="1" customWidth="1"/>
    <col min="7" max="7" width="10.00390625" style="12" hidden="1" customWidth="1"/>
    <col min="8" max="12" width="10.00390625" style="12" customWidth="1"/>
    <col min="13" max="14" width="10.75390625" style="16" customWidth="1"/>
    <col min="15" max="15" width="10.75390625" style="24" customWidth="1"/>
    <col min="16" max="16" width="10.75390625" style="16" customWidth="1"/>
    <col min="17" max="17" width="10.75390625" style="1" customWidth="1"/>
    <col min="18" max="18" width="10.75390625" style="1" hidden="1" customWidth="1"/>
    <col min="19" max="64" width="10.75390625" style="1" customWidth="1"/>
    <col min="65" max="16384" width="9.125" style="1" customWidth="1"/>
  </cols>
  <sheetData>
    <row r="1" spans="1:16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38"/>
      <c r="I1" s="38"/>
      <c r="J1" s="38"/>
      <c r="K1" s="38"/>
      <c r="L1" s="38"/>
      <c r="M1" s="28"/>
      <c r="N1" s="28"/>
      <c r="O1" s="23"/>
      <c r="P1" s="22"/>
    </row>
    <row r="2" spans="1:16" s="5" customFormat="1" ht="15.75" customHeight="1">
      <c r="A2" s="29" t="s">
        <v>137</v>
      </c>
      <c r="B2" s="25"/>
      <c r="C2" s="25"/>
      <c r="D2" s="25"/>
      <c r="E2" s="25"/>
      <c r="F2" s="26"/>
      <c r="G2" s="26"/>
      <c r="H2" s="39"/>
      <c r="I2" s="39"/>
      <c r="J2" s="39"/>
      <c r="K2" s="39"/>
      <c r="L2" s="39"/>
      <c r="M2" s="26"/>
      <c r="N2" s="26"/>
      <c r="O2" s="26"/>
      <c r="P2" s="26"/>
    </row>
    <row r="3" spans="1:16" s="5" customFormat="1" ht="15.75" customHeight="1">
      <c r="A3" s="29" t="s">
        <v>138</v>
      </c>
      <c r="B3" s="26"/>
      <c r="C3" s="26"/>
      <c r="D3" s="26"/>
      <c r="E3" s="26"/>
      <c r="F3" s="26"/>
      <c r="G3" s="26"/>
      <c r="H3" s="39"/>
      <c r="I3" s="39"/>
      <c r="J3" s="39"/>
      <c r="K3" s="39"/>
      <c r="L3" s="39"/>
      <c r="M3" s="26"/>
      <c r="N3" s="26"/>
      <c r="O3" s="26"/>
      <c r="P3" s="26"/>
    </row>
    <row r="4" spans="1:16" s="5" customFormat="1" ht="15.75" customHeight="1">
      <c r="A4" s="29" t="s">
        <v>139</v>
      </c>
      <c r="B4" s="26"/>
      <c r="C4" s="26"/>
      <c r="D4" s="26"/>
      <c r="E4" s="26"/>
      <c r="F4" s="26"/>
      <c r="G4" s="26"/>
      <c r="H4" s="39"/>
      <c r="I4" s="39"/>
      <c r="J4" s="39"/>
      <c r="K4" s="39"/>
      <c r="L4" s="39"/>
      <c r="M4" s="26"/>
      <c r="N4" s="26"/>
      <c r="O4" s="26"/>
      <c r="P4" s="26"/>
    </row>
    <row r="5" spans="1:16" s="5" customFormat="1" ht="15.75" customHeight="1">
      <c r="A5" s="29" t="s">
        <v>140</v>
      </c>
      <c r="B5" s="26"/>
      <c r="C5" s="26"/>
      <c r="D5" s="26"/>
      <c r="E5" s="26"/>
      <c r="F5" s="26"/>
      <c r="G5" s="26"/>
      <c r="H5" s="39"/>
      <c r="I5" s="39"/>
      <c r="J5" s="39"/>
      <c r="K5" s="39"/>
      <c r="L5" s="39"/>
      <c r="M5" s="26"/>
      <c r="N5" s="26"/>
      <c r="O5" s="26"/>
      <c r="P5" s="26"/>
    </row>
    <row r="6" spans="1:16" s="5" customFormat="1" ht="15.75" customHeight="1">
      <c r="A6" s="29" t="s">
        <v>141</v>
      </c>
      <c r="B6" s="7"/>
      <c r="G6" s="31"/>
      <c r="H6" s="31"/>
      <c r="I6" s="31"/>
      <c r="J6" s="31"/>
      <c r="K6" s="31"/>
      <c r="L6" s="31"/>
      <c r="M6" s="32"/>
      <c r="N6" s="32"/>
      <c r="O6" s="33"/>
      <c r="P6" s="32"/>
    </row>
    <row r="7" spans="1:16" s="11" customFormat="1" ht="16.5" customHeight="1">
      <c r="A7" s="34"/>
      <c r="B7" s="10"/>
      <c r="M7" s="35"/>
      <c r="N7" s="35"/>
      <c r="O7" s="36"/>
      <c r="P7" s="35"/>
    </row>
    <row r="8" spans="1:18" s="3" customFormat="1" ht="48.75" customHeight="1">
      <c r="A8" s="53" t="s">
        <v>2</v>
      </c>
      <c r="B8" s="54" t="s">
        <v>3</v>
      </c>
      <c r="C8" s="52" t="s">
        <v>0</v>
      </c>
      <c r="D8" s="52" t="s">
        <v>9</v>
      </c>
      <c r="E8" s="52" t="s">
        <v>1</v>
      </c>
      <c r="F8" s="52" t="s">
        <v>8</v>
      </c>
      <c r="G8" s="13"/>
      <c r="H8" s="40" t="s">
        <v>57</v>
      </c>
      <c r="I8" s="60" t="s">
        <v>128</v>
      </c>
      <c r="J8" s="52"/>
      <c r="K8" s="52"/>
      <c r="L8" s="52"/>
      <c r="M8" s="50" t="s">
        <v>5</v>
      </c>
      <c r="N8" s="50" t="s">
        <v>23</v>
      </c>
      <c r="O8" s="59" t="s">
        <v>24</v>
      </c>
      <c r="P8" s="50" t="s">
        <v>6</v>
      </c>
      <c r="Q8" s="58" t="s">
        <v>25</v>
      </c>
      <c r="R8" s="57" t="s">
        <v>27</v>
      </c>
    </row>
    <row r="9" spans="1:18" s="3" customFormat="1" ht="42.75" customHeight="1">
      <c r="A9" s="53"/>
      <c r="B9" s="54"/>
      <c r="C9" s="52"/>
      <c r="D9" s="52"/>
      <c r="E9" s="52"/>
      <c r="F9" s="52"/>
      <c r="G9" s="13"/>
      <c r="H9" s="40" t="s">
        <v>56</v>
      </c>
      <c r="I9" s="60" t="s">
        <v>127</v>
      </c>
      <c r="J9" s="52"/>
      <c r="K9" s="60" t="s">
        <v>56</v>
      </c>
      <c r="L9" s="52"/>
      <c r="M9" s="50"/>
      <c r="N9" s="50"/>
      <c r="O9" s="59"/>
      <c r="P9" s="50"/>
      <c r="Q9" s="58"/>
      <c r="R9" s="57"/>
    </row>
    <row r="10" spans="1:18" s="4" customFormat="1" ht="196.5" customHeight="1">
      <c r="A10" s="53"/>
      <c r="B10" s="54"/>
      <c r="C10" s="52"/>
      <c r="D10" s="52"/>
      <c r="E10" s="52"/>
      <c r="F10" s="52"/>
      <c r="G10" s="14"/>
      <c r="H10" s="41" t="s">
        <v>55</v>
      </c>
      <c r="I10" s="41" t="s">
        <v>126</v>
      </c>
      <c r="J10" s="41" t="s">
        <v>129</v>
      </c>
      <c r="K10" s="41" t="s">
        <v>130</v>
      </c>
      <c r="L10" s="41" t="s">
        <v>131</v>
      </c>
      <c r="M10" s="50"/>
      <c r="N10" s="50"/>
      <c r="O10" s="59"/>
      <c r="P10" s="50"/>
      <c r="Q10" s="58"/>
      <c r="R10" s="57"/>
    </row>
    <row r="11" spans="1:18" s="9" customFormat="1" ht="17.25" customHeight="1">
      <c r="A11" s="51" t="s">
        <v>4</v>
      </c>
      <c r="B11" s="51"/>
      <c r="C11" s="51"/>
      <c r="D11" s="51"/>
      <c r="E11" s="51"/>
      <c r="F11" s="17"/>
      <c r="G11" s="15"/>
      <c r="H11" s="42">
        <v>0</v>
      </c>
      <c r="I11" s="42">
        <v>4</v>
      </c>
      <c r="J11" s="42">
        <v>4</v>
      </c>
      <c r="K11" s="42">
        <v>4</v>
      </c>
      <c r="L11" s="42">
        <v>0</v>
      </c>
      <c r="M11" s="50"/>
      <c r="N11" s="50"/>
      <c r="O11" s="59"/>
      <c r="P11" s="50"/>
      <c r="Q11" s="58"/>
      <c r="R11" s="57"/>
    </row>
    <row r="12" spans="1:18" ht="12.75">
      <c r="A12" s="43">
        <v>1</v>
      </c>
      <c r="B12" s="44" t="s">
        <v>88</v>
      </c>
      <c r="C12" s="45" t="s">
        <v>41</v>
      </c>
      <c r="D12" s="45">
        <v>137211651</v>
      </c>
      <c r="E12" s="46" t="s">
        <v>50</v>
      </c>
      <c r="F12" s="46" t="s">
        <v>132</v>
      </c>
      <c r="G12" s="12">
        <f>MATCH(D12,Данные!$D:$D,0)</f>
        <v>11</v>
      </c>
      <c r="H12" s="47">
        <v>8</v>
      </c>
      <c r="I12" s="47">
        <v>8</v>
      </c>
      <c r="J12" s="47">
        <v>8</v>
      </c>
      <c r="K12" s="47">
        <v>9</v>
      </c>
      <c r="L12" s="47">
        <v>7</v>
      </c>
      <c r="M12" s="48">
        <v>100</v>
      </c>
      <c r="N12" s="48">
        <v>40</v>
      </c>
      <c r="O12" s="49">
        <v>5</v>
      </c>
      <c r="P12" s="48">
        <f aca="true" t="shared" si="0" ref="P12:P30">IF(O12&gt;0,N12/O12,0)</f>
        <v>8</v>
      </c>
      <c r="Q12" s="46">
        <f>MIN($H12:L12)</f>
        <v>7</v>
      </c>
      <c r="R12" s="1">
        <v>1</v>
      </c>
    </row>
    <row r="13" spans="1:18" ht="12.75">
      <c r="A13" s="43">
        <v>2</v>
      </c>
      <c r="B13" s="44" t="s">
        <v>121</v>
      </c>
      <c r="C13" s="45" t="s">
        <v>32</v>
      </c>
      <c r="D13" s="45">
        <v>137211474</v>
      </c>
      <c r="E13" s="46" t="s">
        <v>50</v>
      </c>
      <c r="F13" s="46" t="s">
        <v>132</v>
      </c>
      <c r="G13" s="12">
        <f>MATCH(D13,Данные!$D:$D,0)</f>
        <v>20</v>
      </c>
      <c r="H13" s="47">
        <v>9</v>
      </c>
      <c r="I13" s="47"/>
      <c r="J13" s="47">
        <v>9</v>
      </c>
      <c r="K13" s="47">
        <v>10</v>
      </c>
      <c r="L13" s="47">
        <v>10</v>
      </c>
      <c r="M13" s="48">
        <v>76</v>
      </c>
      <c r="N13" s="48">
        <v>38</v>
      </c>
      <c r="O13" s="49">
        <v>4</v>
      </c>
      <c r="P13" s="48">
        <f t="shared" si="0"/>
        <v>9.5</v>
      </c>
      <c r="Q13" s="46">
        <f>MIN($H13:L13)</f>
        <v>9</v>
      </c>
      <c r="R13" s="1">
        <v>2</v>
      </c>
    </row>
    <row r="14" spans="1:18" ht="12.75">
      <c r="A14" s="55" t="s">
        <v>134</v>
      </c>
      <c r="B14" s="44" t="s">
        <v>110</v>
      </c>
      <c r="C14" s="45" t="s">
        <v>35</v>
      </c>
      <c r="D14" s="45">
        <v>137211526</v>
      </c>
      <c r="E14" s="46" t="s">
        <v>50</v>
      </c>
      <c r="F14" s="46" t="s">
        <v>132</v>
      </c>
      <c r="G14" s="12">
        <f>MATCH(D14,Данные!$D:$D,0)</f>
        <v>17</v>
      </c>
      <c r="H14" s="47">
        <v>10</v>
      </c>
      <c r="I14" s="47"/>
      <c r="J14" s="47">
        <v>8</v>
      </c>
      <c r="K14" s="47">
        <v>10</v>
      </c>
      <c r="L14" s="47">
        <v>10</v>
      </c>
      <c r="M14" s="48">
        <v>72</v>
      </c>
      <c r="N14" s="48">
        <v>38</v>
      </c>
      <c r="O14" s="49">
        <v>4</v>
      </c>
      <c r="P14" s="48">
        <f t="shared" si="0"/>
        <v>9.5</v>
      </c>
      <c r="Q14" s="46">
        <f>MIN($H14:L14)</f>
        <v>8</v>
      </c>
      <c r="R14" s="1">
        <v>3</v>
      </c>
    </row>
    <row r="15" spans="1:18" ht="12.75">
      <c r="A15" s="56"/>
      <c r="B15" s="44" t="s">
        <v>92</v>
      </c>
      <c r="C15" s="45" t="s">
        <v>40</v>
      </c>
      <c r="D15" s="45">
        <v>137211638</v>
      </c>
      <c r="E15" s="46" t="s">
        <v>50</v>
      </c>
      <c r="F15" s="46" t="s">
        <v>132</v>
      </c>
      <c r="G15" s="12">
        <f>MATCH(D15,Данные!$D:$D,0)</f>
        <v>12</v>
      </c>
      <c r="H15" s="47">
        <v>8</v>
      </c>
      <c r="I15" s="47"/>
      <c r="J15" s="47">
        <v>8</v>
      </c>
      <c r="K15" s="47">
        <v>10</v>
      </c>
      <c r="L15" s="47">
        <v>10</v>
      </c>
      <c r="M15" s="48">
        <v>72</v>
      </c>
      <c r="N15" s="48">
        <v>36</v>
      </c>
      <c r="O15" s="49">
        <v>4</v>
      </c>
      <c r="P15" s="48">
        <f t="shared" si="0"/>
        <v>9</v>
      </c>
      <c r="Q15" s="46">
        <f>MIN($H15:L15)</f>
        <v>8</v>
      </c>
      <c r="R15" s="1">
        <v>4</v>
      </c>
    </row>
    <row r="16" spans="1:18" ht="12.75">
      <c r="A16" s="56"/>
      <c r="B16" s="44" t="s">
        <v>95</v>
      </c>
      <c r="C16" s="45" t="s">
        <v>39</v>
      </c>
      <c r="D16" s="45">
        <v>137211625</v>
      </c>
      <c r="E16" s="46" t="s">
        <v>50</v>
      </c>
      <c r="F16" s="46" t="s">
        <v>132</v>
      </c>
      <c r="G16" s="12">
        <f>MATCH(D16,Данные!$D:$D,0)</f>
        <v>13</v>
      </c>
      <c r="H16" s="47">
        <v>9</v>
      </c>
      <c r="I16" s="47"/>
      <c r="J16" s="47">
        <v>9</v>
      </c>
      <c r="K16" s="47">
        <v>9</v>
      </c>
      <c r="L16" s="47">
        <v>7</v>
      </c>
      <c r="M16" s="48">
        <v>72</v>
      </c>
      <c r="N16" s="48">
        <v>34</v>
      </c>
      <c r="O16" s="49">
        <v>4</v>
      </c>
      <c r="P16" s="48">
        <f t="shared" si="0"/>
        <v>8.5</v>
      </c>
      <c r="Q16" s="46">
        <f>MIN($H16:L16)</f>
        <v>7</v>
      </c>
      <c r="R16" s="1">
        <v>5</v>
      </c>
    </row>
    <row r="17" spans="1:18" ht="12.75">
      <c r="A17" s="55" t="s">
        <v>135</v>
      </c>
      <c r="B17" s="44" t="s">
        <v>99</v>
      </c>
      <c r="C17" s="45" t="s">
        <v>38</v>
      </c>
      <c r="D17" s="45">
        <v>137211612</v>
      </c>
      <c r="E17" s="46" t="s">
        <v>50</v>
      </c>
      <c r="F17" s="46" t="s">
        <v>132</v>
      </c>
      <c r="G17" s="12">
        <f>MATCH(D17,Данные!$D:$D,0)</f>
        <v>14</v>
      </c>
      <c r="H17" s="47">
        <v>8</v>
      </c>
      <c r="I17" s="47"/>
      <c r="J17" s="47">
        <v>8</v>
      </c>
      <c r="K17" s="47">
        <v>9</v>
      </c>
      <c r="L17" s="47">
        <v>10</v>
      </c>
      <c r="M17" s="48">
        <v>68</v>
      </c>
      <c r="N17" s="48">
        <v>35</v>
      </c>
      <c r="O17" s="49">
        <v>4</v>
      </c>
      <c r="P17" s="48">
        <f t="shared" si="0"/>
        <v>8.75</v>
      </c>
      <c r="Q17" s="46">
        <f>MIN($H17:L17)</f>
        <v>8</v>
      </c>
      <c r="R17" s="1">
        <v>6</v>
      </c>
    </row>
    <row r="18" spans="1:18" ht="12.75">
      <c r="A18" s="56"/>
      <c r="B18" s="44" t="s">
        <v>65</v>
      </c>
      <c r="C18" s="45" t="s">
        <v>47</v>
      </c>
      <c r="D18" s="45">
        <v>137211755</v>
      </c>
      <c r="E18" s="46" t="s">
        <v>50</v>
      </c>
      <c r="F18" s="46" t="s">
        <v>132</v>
      </c>
      <c r="G18" s="12">
        <f>MATCH(D18,Данные!$D:$D,0)</f>
        <v>5</v>
      </c>
      <c r="H18" s="47">
        <v>9</v>
      </c>
      <c r="I18" s="47"/>
      <c r="J18" s="47">
        <v>7</v>
      </c>
      <c r="K18" s="47">
        <v>10</v>
      </c>
      <c r="L18" s="47">
        <v>9</v>
      </c>
      <c r="M18" s="48">
        <v>68</v>
      </c>
      <c r="N18" s="48">
        <v>35</v>
      </c>
      <c r="O18" s="49">
        <v>4</v>
      </c>
      <c r="P18" s="48">
        <f t="shared" si="0"/>
        <v>8.75</v>
      </c>
      <c r="Q18" s="46">
        <f>MIN($H18:L18)</f>
        <v>7</v>
      </c>
      <c r="R18" s="1">
        <v>7</v>
      </c>
    </row>
    <row r="19" spans="1:18" ht="12.75">
      <c r="A19" s="56"/>
      <c r="B19" s="44" t="s">
        <v>69</v>
      </c>
      <c r="C19" s="45" t="s">
        <v>46</v>
      </c>
      <c r="D19" s="45">
        <v>137211742</v>
      </c>
      <c r="E19" s="46" t="s">
        <v>50</v>
      </c>
      <c r="F19" s="46" t="s">
        <v>132</v>
      </c>
      <c r="G19" s="12">
        <f>MATCH(D19,Данные!$D:$D,0)</f>
        <v>6</v>
      </c>
      <c r="H19" s="47">
        <v>7</v>
      </c>
      <c r="I19" s="47"/>
      <c r="J19" s="47">
        <v>8</v>
      </c>
      <c r="K19" s="47">
        <v>9</v>
      </c>
      <c r="L19" s="47">
        <v>9</v>
      </c>
      <c r="M19" s="48">
        <v>68</v>
      </c>
      <c r="N19" s="48">
        <v>33</v>
      </c>
      <c r="O19" s="49">
        <v>4</v>
      </c>
      <c r="P19" s="48">
        <f t="shared" si="0"/>
        <v>8.25</v>
      </c>
      <c r="Q19" s="46">
        <f>MIN($H19:L19)</f>
        <v>7</v>
      </c>
      <c r="R19" s="1">
        <v>8</v>
      </c>
    </row>
    <row r="20" spans="1:18" ht="12.75">
      <c r="A20" s="56"/>
      <c r="B20" s="44" t="s">
        <v>76</v>
      </c>
      <c r="C20" s="45" t="s">
        <v>44</v>
      </c>
      <c r="D20" s="45">
        <v>137211716</v>
      </c>
      <c r="E20" s="46" t="s">
        <v>50</v>
      </c>
      <c r="F20" s="46" t="s">
        <v>132</v>
      </c>
      <c r="G20" s="12">
        <f>MATCH(D20,Данные!$D:$D,0)</f>
        <v>8</v>
      </c>
      <c r="H20" s="47">
        <v>8</v>
      </c>
      <c r="I20" s="47"/>
      <c r="J20" s="47">
        <v>9</v>
      </c>
      <c r="K20" s="47">
        <v>8</v>
      </c>
      <c r="L20" s="47">
        <v>7</v>
      </c>
      <c r="M20" s="48">
        <v>68</v>
      </c>
      <c r="N20" s="48">
        <v>32</v>
      </c>
      <c r="O20" s="49">
        <v>4</v>
      </c>
      <c r="P20" s="48">
        <f t="shared" si="0"/>
        <v>8</v>
      </c>
      <c r="Q20" s="46">
        <f>MIN($H20:L20)</f>
        <v>7</v>
      </c>
      <c r="R20" s="1">
        <v>9</v>
      </c>
    </row>
    <row r="21" spans="1:18" ht="12.75">
      <c r="A21" s="56"/>
      <c r="B21" s="44" t="s">
        <v>117</v>
      </c>
      <c r="C21" s="45" t="s">
        <v>33</v>
      </c>
      <c r="D21" s="45">
        <v>137211500</v>
      </c>
      <c r="E21" s="46" t="s">
        <v>50</v>
      </c>
      <c r="F21" s="46" t="s">
        <v>132</v>
      </c>
      <c r="G21" s="12">
        <f>MATCH(D21,Данные!$D:$D,0)</f>
        <v>19</v>
      </c>
      <c r="H21" s="47">
        <v>7</v>
      </c>
      <c r="I21" s="47"/>
      <c r="J21" s="47">
        <v>7</v>
      </c>
      <c r="K21" s="47">
        <v>10</v>
      </c>
      <c r="L21" s="47">
        <v>6</v>
      </c>
      <c r="M21" s="48">
        <v>68</v>
      </c>
      <c r="N21" s="48">
        <v>30</v>
      </c>
      <c r="O21" s="49">
        <v>4</v>
      </c>
      <c r="P21" s="48">
        <f t="shared" si="0"/>
        <v>7.5</v>
      </c>
      <c r="Q21" s="46">
        <f>MIN($H21:L21)</f>
        <v>6</v>
      </c>
      <c r="R21" s="1">
        <v>10</v>
      </c>
    </row>
    <row r="22" spans="1:18" ht="12.75">
      <c r="A22" s="56"/>
      <c r="B22" s="44" t="s">
        <v>54</v>
      </c>
      <c r="C22" s="45" t="s">
        <v>31</v>
      </c>
      <c r="D22" s="45">
        <v>137211461</v>
      </c>
      <c r="E22" s="46" t="s">
        <v>50</v>
      </c>
      <c r="F22" s="46" t="s">
        <v>132</v>
      </c>
      <c r="G22" s="12">
        <f>MATCH(D22,Данные!$D:$D,0)</f>
        <v>3</v>
      </c>
      <c r="H22" s="47">
        <v>5</v>
      </c>
      <c r="I22" s="47"/>
      <c r="J22" s="47">
        <v>8</v>
      </c>
      <c r="K22" s="47">
        <v>9</v>
      </c>
      <c r="L22" s="47">
        <v>7</v>
      </c>
      <c r="M22" s="48">
        <v>68</v>
      </c>
      <c r="N22" s="48">
        <v>29</v>
      </c>
      <c r="O22" s="49">
        <v>4</v>
      </c>
      <c r="P22" s="48">
        <f t="shared" si="0"/>
        <v>7.25</v>
      </c>
      <c r="Q22" s="46">
        <f>MIN($H22:L22)</f>
        <v>5</v>
      </c>
      <c r="R22" s="1">
        <v>11</v>
      </c>
    </row>
    <row r="23" spans="1:18" ht="12.75">
      <c r="A23" s="55" t="s">
        <v>136</v>
      </c>
      <c r="B23" s="44" t="s">
        <v>125</v>
      </c>
      <c r="C23" s="45" t="s">
        <v>49</v>
      </c>
      <c r="D23" s="45">
        <v>137419518</v>
      </c>
      <c r="E23" s="46" t="s">
        <v>50</v>
      </c>
      <c r="F23" s="46" t="s">
        <v>133</v>
      </c>
      <c r="G23" s="12">
        <f>MATCH(D23,Данные!$D:$D,0)</f>
        <v>21</v>
      </c>
      <c r="H23" s="47">
        <v>9</v>
      </c>
      <c r="I23" s="47"/>
      <c r="J23" s="47">
        <v>7</v>
      </c>
      <c r="K23" s="47">
        <v>9</v>
      </c>
      <c r="L23" s="47">
        <v>10</v>
      </c>
      <c r="M23" s="48">
        <v>64</v>
      </c>
      <c r="N23" s="48">
        <v>35</v>
      </c>
      <c r="O23" s="49">
        <v>4</v>
      </c>
      <c r="P23" s="48">
        <f t="shared" si="0"/>
        <v>8.75</v>
      </c>
      <c r="Q23" s="46">
        <f>MIN($H23:L23)</f>
        <v>7</v>
      </c>
      <c r="R23" s="1">
        <v>12</v>
      </c>
    </row>
    <row r="24" spans="1:18" ht="12.75">
      <c r="A24" s="56"/>
      <c r="B24" s="44" t="s">
        <v>80</v>
      </c>
      <c r="C24" s="45" t="s">
        <v>43</v>
      </c>
      <c r="D24" s="45">
        <v>137211703</v>
      </c>
      <c r="E24" s="46" t="s">
        <v>50</v>
      </c>
      <c r="F24" s="46" t="s">
        <v>132</v>
      </c>
      <c r="G24" s="12">
        <f>MATCH(D24,Данные!$D:$D,0)</f>
        <v>9</v>
      </c>
      <c r="H24" s="47">
        <v>9</v>
      </c>
      <c r="I24" s="47"/>
      <c r="J24" s="47">
        <v>8</v>
      </c>
      <c r="K24" s="47">
        <v>8</v>
      </c>
      <c r="L24" s="47">
        <v>8</v>
      </c>
      <c r="M24" s="48">
        <v>64</v>
      </c>
      <c r="N24" s="48">
        <v>33</v>
      </c>
      <c r="O24" s="49">
        <v>4</v>
      </c>
      <c r="P24" s="48">
        <f t="shared" si="0"/>
        <v>8.25</v>
      </c>
      <c r="Q24" s="46">
        <f>MIN($H24:L24)</f>
        <v>8</v>
      </c>
      <c r="R24" s="1">
        <v>13</v>
      </c>
    </row>
    <row r="25" spans="1:18" ht="12.75">
      <c r="A25" s="56"/>
      <c r="B25" s="44" t="s">
        <v>114</v>
      </c>
      <c r="C25" s="45" t="s">
        <v>34</v>
      </c>
      <c r="D25" s="45">
        <v>137211513</v>
      </c>
      <c r="E25" s="46" t="s">
        <v>50</v>
      </c>
      <c r="F25" s="46" t="s">
        <v>132</v>
      </c>
      <c r="G25" s="12">
        <f>MATCH(D25,Данные!$D:$D,0)</f>
        <v>18</v>
      </c>
      <c r="H25" s="47">
        <v>7</v>
      </c>
      <c r="I25" s="47"/>
      <c r="J25" s="47">
        <v>8</v>
      </c>
      <c r="K25" s="47">
        <v>8</v>
      </c>
      <c r="L25" s="47">
        <v>9</v>
      </c>
      <c r="M25" s="48">
        <v>64</v>
      </c>
      <c r="N25" s="48">
        <v>32</v>
      </c>
      <c r="O25" s="49">
        <v>4</v>
      </c>
      <c r="P25" s="48">
        <f t="shared" si="0"/>
        <v>8</v>
      </c>
      <c r="Q25" s="46">
        <f>MIN($H25:L25)</f>
        <v>7</v>
      </c>
      <c r="R25" s="1">
        <v>14</v>
      </c>
    </row>
    <row r="26" spans="1:18" ht="12.75">
      <c r="A26" s="56"/>
      <c r="B26" s="44" t="s">
        <v>106</v>
      </c>
      <c r="C26" s="45" t="s">
        <v>36</v>
      </c>
      <c r="D26" s="45">
        <v>137211539</v>
      </c>
      <c r="E26" s="46" t="s">
        <v>50</v>
      </c>
      <c r="F26" s="46" t="s">
        <v>132</v>
      </c>
      <c r="G26" s="12">
        <f>MATCH(D26,Данные!$D:$D,0)</f>
        <v>16</v>
      </c>
      <c r="H26" s="47">
        <v>9</v>
      </c>
      <c r="I26" s="47"/>
      <c r="J26" s="47">
        <v>8</v>
      </c>
      <c r="K26" s="47">
        <v>8</v>
      </c>
      <c r="L26" s="47">
        <v>7</v>
      </c>
      <c r="M26" s="48">
        <v>64</v>
      </c>
      <c r="N26" s="48">
        <v>32</v>
      </c>
      <c r="O26" s="49">
        <v>4</v>
      </c>
      <c r="P26" s="48">
        <f t="shared" si="0"/>
        <v>8</v>
      </c>
      <c r="Q26" s="46">
        <f>MIN($H26:L26)</f>
        <v>7</v>
      </c>
      <c r="R26" s="1">
        <v>15</v>
      </c>
    </row>
    <row r="27" spans="1:18" ht="12.75">
      <c r="A27" s="43">
        <v>16</v>
      </c>
      <c r="B27" s="44" t="s">
        <v>61</v>
      </c>
      <c r="C27" s="45" t="s">
        <v>48</v>
      </c>
      <c r="D27" s="45">
        <v>137419505</v>
      </c>
      <c r="E27" s="46" t="s">
        <v>50</v>
      </c>
      <c r="F27" s="46" t="s">
        <v>133</v>
      </c>
      <c r="G27" s="12">
        <f>MATCH(D27,Данные!$D:$D,0)</f>
        <v>4</v>
      </c>
      <c r="H27" s="47">
        <v>4</v>
      </c>
      <c r="I27" s="47"/>
      <c r="J27" s="47">
        <v>7</v>
      </c>
      <c r="K27" s="47">
        <v>8</v>
      </c>
      <c r="L27" s="47">
        <v>10</v>
      </c>
      <c r="M27" s="48">
        <v>60</v>
      </c>
      <c r="N27" s="48">
        <v>29</v>
      </c>
      <c r="O27" s="49">
        <v>4</v>
      </c>
      <c r="P27" s="48">
        <f t="shared" si="0"/>
        <v>7.25</v>
      </c>
      <c r="Q27" s="46">
        <f>MIN($H27:L27)</f>
        <v>4</v>
      </c>
      <c r="R27" s="1">
        <v>16</v>
      </c>
    </row>
    <row r="28" spans="1:18" ht="12.75">
      <c r="A28" s="43">
        <v>17</v>
      </c>
      <c r="B28" s="44" t="s">
        <v>72</v>
      </c>
      <c r="C28" s="45" t="s">
        <v>45</v>
      </c>
      <c r="D28" s="45">
        <v>137211729</v>
      </c>
      <c r="E28" s="46" t="s">
        <v>50</v>
      </c>
      <c r="F28" s="46" t="s">
        <v>132</v>
      </c>
      <c r="G28" s="12">
        <f>MATCH(D28,Данные!$D:$D,0)</f>
        <v>7</v>
      </c>
      <c r="H28" s="47">
        <v>6</v>
      </c>
      <c r="I28" s="47"/>
      <c r="J28" s="47">
        <v>6</v>
      </c>
      <c r="K28" s="47">
        <v>8</v>
      </c>
      <c r="L28" s="47">
        <v>9</v>
      </c>
      <c r="M28" s="48">
        <v>56</v>
      </c>
      <c r="N28" s="48">
        <v>29</v>
      </c>
      <c r="O28" s="49">
        <v>4</v>
      </c>
      <c r="P28" s="48">
        <f t="shared" si="0"/>
        <v>7.25</v>
      </c>
      <c r="Q28" s="46">
        <f>MIN($H28:L28)</f>
        <v>6</v>
      </c>
      <c r="R28" s="1">
        <v>17</v>
      </c>
    </row>
    <row r="29" spans="1:18" ht="12.75">
      <c r="A29" s="43">
        <v>18</v>
      </c>
      <c r="B29" s="44" t="s">
        <v>103</v>
      </c>
      <c r="C29" s="45" t="s">
        <v>37</v>
      </c>
      <c r="D29" s="45">
        <v>137211565</v>
      </c>
      <c r="E29" s="46" t="s">
        <v>50</v>
      </c>
      <c r="F29" s="46" t="s">
        <v>132</v>
      </c>
      <c r="G29" s="12">
        <f>MATCH(D29,Данные!$D:$D,0)</f>
        <v>15</v>
      </c>
      <c r="H29" s="47">
        <v>5</v>
      </c>
      <c r="I29" s="47"/>
      <c r="J29" s="47">
        <v>5</v>
      </c>
      <c r="K29" s="47">
        <v>8</v>
      </c>
      <c r="L29" s="47">
        <v>10</v>
      </c>
      <c r="M29" s="48">
        <v>52</v>
      </c>
      <c r="N29" s="48">
        <v>28</v>
      </c>
      <c r="O29" s="49">
        <v>4</v>
      </c>
      <c r="P29" s="48">
        <f t="shared" si="0"/>
        <v>7</v>
      </c>
      <c r="Q29" s="46">
        <f>MIN($H29:L29)</f>
        <v>5</v>
      </c>
      <c r="R29" s="1">
        <v>18</v>
      </c>
    </row>
    <row r="30" spans="1:18" ht="12.75">
      <c r="A30" s="43">
        <v>19</v>
      </c>
      <c r="B30" s="44" t="s">
        <v>84</v>
      </c>
      <c r="C30" s="45" t="s">
        <v>42</v>
      </c>
      <c r="D30" s="45">
        <v>137211664</v>
      </c>
      <c r="E30" s="46" t="s">
        <v>50</v>
      </c>
      <c r="F30" s="46" t="s">
        <v>132</v>
      </c>
      <c r="G30" s="12">
        <f>MATCH(D30,Данные!$D:$D,0)</f>
        <v>10</v>
      </c>
      <c r="H30" s="47">
        <v>4</v>
      </c>
      <c r="I30" s="47"/>
      <c r="J30" s="47">
        <v>7</v>
      </c>
      <c r="K30" s="47">
        <v>5</v>
      </c>
      <c r="L30" s="47">
        <v>6</v>
      </c>
      <c r="M30" s="48">
        <v>48</v>
      </c>
      <c r="N30" s="48">
        <v>22</v>
      </c>
      <c r="O30" s="49">
        <v>4</v>
      </c>
      <c r="P30" s="48">
        <f t="shared" si="0"/>
        <v>5.5</v>
      </c>
      <c r="Q30" s="46">
        <f>MIN($H30:L30)</f>
        <v>4</v>
      </c>
      <c r="R30" s="1">
        <v>19</v>
      </c>
    </row>
    <row r="32" spans="3:11" ht="12.75">
      <c r="C32" s="6" t="s">
        <v>142</v>
      </c>
      <c r="K32" s="12" t="s">
        <v>143</v>
      </c>
    </row>
  </sheetData>
  <sheetProtection/>
  <mergeCells count="19">
    <mergeCell ref="A14:A16"/>
    <mergeCell ref="A17:A22"/>
    <mergeCell ref="A23:A26"/>
    <mergeCell ref="R8:R11"/>
    <mergeCell ref="Q8:Q11"/>
    <mergeCell ref="O8:O11"/>
    <mergeCell ref="P8:P11"/>
    <mergeCell ref="I9:J9"/>
    <mergeCell ref="I8:L8"/>
    <mergeCell ref="K9:L9"/>
    <mergeCell ref="N8:N11"/>
    <mergeCell ref="A11:E11"/>
    <mergeCell ref="C8:C10"/>
    <mergeCell ref="E8:E10"/>
    <mergeCell ref="A8:A10"/>
    <mergeCell ref="F8:F10"/>
    <mergeCell ref="D8:D10"/>
    <mergeCell ref="B8:B10"/>
    <mergeCell ref="M8:M11"/>
  </mergeCells>
  <printOptions/>
  <pageMargins left="0.7480314960629921" right="0.7480314960629921" top="0.3937007874015748" bottom="0.3937007874015748" header="0.31496062992125984" footer="0.1181102362204724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79"/>
  <sheetViews>
    <sheetView zoomScalePageLayoutView="0" workbookViewId="0" topLeftCell="F1">
      <selection activeCell="F22" sqref="F22"/>
    </sheetView>
  </sheetViews>
  <sheetFormatPr defaultColWidth="9.00390625" defaultRowHeight="12.75"/>
  <cols>
    <col min="1" max="1" width="8.625" style="0" customWidth="1"/>
    <col min="2" max="2" width="5.625" style="0" customWidth="1"/>
    <col min="3" max="3" width="6.75390625" style="0" customWidth="1"/>
    <col min="4" max="4" width="9.00390625" style="0" customWidth="1"/>
    <col min="5" max="5" width="20.25390625" style="0" customWidth="1"/>
    <col min="6" max="6" width="16.875" style="0" customWidth="1"/>
    <col min="7" max="7" width="16.75390625" style="0" customWidth="1"/>
    <col min="8" max="8" width="10.625" style="0" customWidth="1"/>
    <col min="9" max="9" width="44.625" style="0" customWidth="1"/>
    <col min="10" max="10" width="5.625" style="0" customWidth="1"/>
    <col min="11" max="11" width="9.625" style="0" customWidth="1"/>
    <col min="12" max="12" width="11.125" style="0" customWidth="1"/>
    <col min="13" max="13" width="4.25390625" style="0" customWidth="1"/>
    <col min="14" max="14" width="5.875" style="0" customWidth="1"/>
    <col min="15" max="15" width="5.75390625" style="0" customWidth="1"/>
    <col min="16" max="16" width="6.125" style="0" customWidth="1"/>
    <col min="17" max="17" width="5.375" style="0" customWidth="1"/>
  </cols>
  <sheetData>
    <row r="1" spans="1:20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ht="12.75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ht="12.75">
      <c r="A3">
        <v>139786118</v>
      </c>
      <c r="B3">
        <v>5</v>
      </c>
      <c r="C3" t="s">
        <v>50</v>
      </c>
      <c r="D3">
        <v>137211461</v>
      </c>
      <c r="E3" t="s">
        <v>51</v>
      </c>
      <c r="F3" t="s">
        <v>52</v>
      </c>
      <c r="G3" t="s">
        <v>53</v>
      </c>
      <c r="H3" s="37" t="s">
        <v>54</v>
      </c>
      <c r="I3" t="s">
        <v>55</v>
      </c>
      <c r="J3">
        <v>0</v>
      </c>
      <c r="K3" t="s">
        <v>56</v>
      </c>
      <c r="L3" t="s">
        <v>57</v>
      </c>
      <c r="N3">
        <v>0</v>
      </c>
      <c r="O3">
        <v>1</v>
      </c>
      <c r="P3">
        <v>1</v>
      </c>
      <c r="Q3">
        <v>121493589</v>
      </c>
      <c r="R3">
        <v>2098</v>
      </c>
      <c r="T3">
        <f>MATCH(D3,Отчет!$D:$D,0)</f>
        <v>22</v>
      </c>
    </row>
    <row r="4" spans="1:20" ht="12.75">
      <c r="A4">
        <v>139786160</v>
      </c>
      <c r="B4">
        <v>4</v>
      </c>
      <c r="C4" t="s">
        <v>50</v>
      </c>
      <c r="D4">
        <v>137419505</v>
      </c>
      <c r="E4" t="s">
        <v>58</v>
      </c>
      <c r="F4" t="s">
        <v>59</v>
      </c>
      <c r="G4" t="s">
        <v>60</v>
      </c>
      <c r="H4" s="37" t="s">
        <v>61</v>
      </c>
      <c r="I4" t="s">
        <v>55</v>
      </c>
      <c r="J4">
        <v>0</v>
      </c>
      <c r="K4" t="s">
        <v>56</v>
      </c>
      <c r="L4" t="s">
        <v>57</v>
      </c>
      <c r="N4">
        <v>0</v>
      </c>
      <c r="O4">
        <v>1</v>
      </c>
      <c r="P4">
        <v>0</v>
      </c>
      <c r="Q4">
        <v>121493589</v>
      </c>
      <c r="R4">
        <v>2098</v>
      </c>
      <c r="T4">
        <f>MATCH(D4,Отчет!$D:$D,0)</f>
        <v>27</v>
      </c>
    </row>
    <row r="5" spans="1:20" ht="12.75">
      <c r="A5">
        <v>139786196</v>
      </c>
      <c r="B5">
        <v>9</v>
      </c>
      <c r="C5" t="s">
        <v>50</v>
      </c>
      <c r="D5">
        <v>137211755</v>
      </c>
      <c r="E5" t="s">
        <v>62</v>
      </c>
      <c r="F5" t="s">
        <v>63</v>
      </c>
      <c r="G5" t="s">
        <v>64</v>
      </c>
      <c r="H5" s="37" t="s">
        <v>65</v>
      </c>
      <c r="I5" t="s">
        <v>55</v>
      </c>
      <c r="J5">
        <v>0</v>
      </c>
      <c r="K5" t="s">
        <v>56</v>
      </c>
      <c r="L5" t="s">
        <v>57</v>
      </c>
      <c r="N5">
        <v>0</v>
      </c>
      <c r="O5">
        <v>1</v>
      </c>
      <c r="P5">
        <v>1</v>
      </c>
      <c r="Q5">
        <v>121493589</v>
      </c>
      <c r="R5">
        <v>2098</v>
      </c>
      <c r="T5">
        <f>MATCH(D5,Отчет!$D:$D,0)</f>
        <v>18</v>
      </c>
    </row>
    <row r="6" spans="1:20" ht="12.75">
      <c r="A6">
        <v>139786192</v>
      </c>
      <c r="B6">
        <v>7</v>
      </c>
      <c r="C6" t="s">
        <v>50</v>
      </c>
      <c r="D6">
        <v>137211742</v>
      </c>
      <c r="E6" t="s">
        <v>66</v>
      </c>
      <c r="F6" t="s">
        <v>67</v>
      </c>
      <c r="G6" t="s">
        <v>68</v>
      </c>
      <c r="H6" s="37" t="s">
        <v>69</v>
      </c>
      <c r="I6" t="s">
        <v>55</v>
      </c>
      <c r="J6">
        <v>0</v>
      </c>
      <c r="K6" t="s">
        <v>56</v>
      </c>
      <c r="L6" t="s">
        <v>57</v>
      </c>
      <c r="N6">
        <v>0</v>
      </c>
      <c r="O6">
        <v>1</v>
      </c>
      <c r="P6">
        <v>1</v>
      </c>
      <c r="Q6">
        <v>121493589</v>
      </c>
      <c r="R6">
        <v>2098</v>
      </c>
      <c r="T6">
        <f>MATCH(D6,Отчет!$D:$D,0)</f>
        <v>19</v>
      </c>
    </row>
    <row r="7" spans="1:20" ht="12.75">
      <c r="A7">
        <v>139786188</v>
      </c>
      <c r="B7">
        <v>6</v>
      </c>
      <c r="C7" t="s">
        <v>50</v>
      </c>
      <c r="D7">
        <v>137211729</v>
      </c>
      <c r="E7" t="s">
        <v>70</v>
      </c>
      <c r="F7" t="s">
        <v>59</v>
      </c>
      <c r="G7" t="s">
        <v>71</v>
      </c>
      <c r="H7" s="37" t="s">
        <v>72</v>
      </c>
      <c r="I7" t="s">
        <v>55</v>
      </c>
      <c r="J7">
        <v>0</v>
      </c>
      <c r="K7" t="s">
        <v>56</v>
      </c>
      <c r="L7" t="s">
        <v>57</v>
      </c>
      <c r="N7">
        <v>0</v>
      </c>
      <c r="O7">
        <v>1</v>
      </c>
      <c r="P7">
        <v>1</v>
      </c>
      <c r="Q7">
        <v>121493589</v>
      </c>
      <c r="R7">
        <v>2098</v>
      </c>
      <c r="T7">
        <f>MATCH(D7,Отчет!$D:$D,0)</f>
        <v>28</v>
      </c>
    </row>
    <row r="8" spans="1:20" ht="12.75">
      <c r="A8">
        <v>139786180</v>
      </c>
      <c r="B8">
        <v>8</v>
      </c>
      <c r="C8" t="s">
        <v>50</v>
      </c>
      <c r="D8">
        <v>137211716</v>
      </c>
      <c r="E8" t="s">
        <v>73</v>
      </c>
      <c r="F8" t="s">
        <v>74</v>
      </c>
      <c r="G8" t="s">
        <v>75</v>
      </c>
      <c r="H8" s="37" t="s">
        <v>76</v>
      </c>
      <c r="I8" t="s">
        <v>55</v>
      </c>
      <c r="J8">
        <v>0</v>
      </c>
      <c r="K8" t="s">
        <v>56</v>
      </c>
      <c r="L8" t="s">
        <v>57</v>
      </c>
      <c r="N8">
        <v>0</v>
      </c>
      <c r="O8">
        <v>1</v>
      </c>
      <c r="P8">
        <v>1</v>
      </c>
      <c r="Q8">
        <v>121493589</v>
      </c>
      <c r="R8">
        <v>2098</v>
      </c>
      <c r="T8">
        <f>MATCH(D8,Отчет!$D:$D,0)</f>
        <v>20</v>
      </c>
    </row>
    <row r="9" spans="1:20" ht="12.75">
      <c r="A9">
        <v>139786172</v>
      </c>
      <c r="B9">
        <v>9</v>
      </c>
      <c r="C9" t="s">
        <v>50</v>
      </c>
      <c r="D9">
        <v>137211703</v>
      </c>
      <c r="E9" t="s">
        <v>77</v>
      </c>
      <c r="F9" t="s">
        <v>78</v>
      </c>
      <c r="G9" t="s">
        <v>79</v>
      </c>
      <c r="H9" s="37" t="s">
        <v>80</v>
      </c>
      <c r="I9" t="s">
        <v>55</v>
      </c>
      <c r="J9">
        <v>0</v>
      </c>
      <c r="K9" t="s">
        <v>56</v>
      </c>
      <c r="L9" t="s">
        <v>57</v>
      </c>
      <c r="N9">
        <v>0</v>
      </c>
      <c r="O9">
        <v>1</v>
      </c>
      <c r="P9">
        <v>1</v>
      </c>
      <c r="Q9">
        <v>121493589</v>
      </c>
      <c r="R9">
        <v>2098</v>
      </c>
      <c r="T9">
        <f>MATCH(D9,Отчет!$D:$D,0)</f>
        <v>24</v>
      </c>
    </row>
    <row r="10" spans="1:20" ht="12.75">
      <c r="A10">
        <v>139786142</v>
      </c>
      <c r="B10">
        <v>4</v>
      </c>
      <c r="C10" t="s">
        <v>50</v>
      </c>
      <c r="D10">
        <v>137211664</v>
      </c>
      <c r="E10" t="s">
        <v>81</v>
      </c>
      <c r="F10" t="s">
        <v>82</v>
      </c>
      <c r="G10" t="s">
        <v>83</v>
      </c>
      <c r="H10" s="37" t="s">
        <v>84</v>
      </c>
      <c r="I10" t="s">
        <v>55</v>
      </c>
      <c r="J10">
        <v>0</v>
      </c>
      <c r="K10" t="s">
        <v>56</v>
      </c>
      <c r="L10" t="s">
        <v>57</v>
      </c>
      <c r="N10">
        <v>0</v>
      </c>
      <c r="O10">
        <v>1</v>
      </c>
      <c r="P10">
        <v>1</v>
      </c>
      <c r="Q10">
        <v>121493589</v>
      </c>
      <c r="R10">
        <v>2098</v>
      </c>
      <c r="T10">
        <f>MATCH(D10,Отчет!$D:$D,0)</f>
        <v>30</v>
      </c>
    </row>
    <row r="11" spans="1:20" ht="12.75">
      <c r="A11">
        <v>139786138</v>
      </c>
      <c r="B11">
        <v>8</v>
      </c>
      <c r="C11" t="s">
        <v>50</v>
      </c>
      <c r="D11">
        <v>137211651</v>
      </c>
      <c r="E11" t="s">
        <v>85</v>
      </c>
      <c r="F11" t="s">
        <v>86</v>
      </c>
      <c r="G11" t="s">
        <v>87</v>
      </c>
      <c r="H11" s="37" t="s">
        <v>88</v>
      </c>
      <c r="I11" t="s">
        <v>55</v>
      </c>
      <c r="J11">
        <v>0</v>
      </c>
      <c r="K11" t="s">
        <v>56</v>
      </c>
      <c r="L11" t="s">
        <v>57</v>
      </c>
      <c r="N11">
        <v>0</v>
      </c>
      <c r="O11">
        <v>1</v>
      </c>
      <c r="P11">
        <v>1</v>
      </c>
      <c r="Q11">
        <v>121493589</v>
      </c>
      <c r="R11">
        <v>2098</v>
      </c>
      <c r="T11">
        <f>MATCH(D11,Отчет!$D:$D,0)</f>
        <v>12</v>
      </c>
    </row>
    <row r="12" spans="1:20" ht="12.75">
      <c r="A12">
        <v>139786130</v>
      </c>
      <c r="B12">
        <v>8</v>
      </c>
      <c r="C12" t="s">
        <v>50</v>
      </c>
      <c r="D12">
        <v>137211638</v>
      </c>
      <c r="E12" t="s">
        <v>89</v>
      </c>
      <c r="F12" t="s">
        <v>90</v>
      </c>
      <c r="G12" t="s">
        <v>91</v>
      </c>
      <c r="H12" s="37" t="s">
        <v>92</v>
      </c>
      <c r="I12" t="s">
        <v>55</v>
      </c>
      <c r="J12">
        <v>0</v>
      </c>
      <c r="K12" t="s">
        <v>56</v>
      </c>
      <c r="L12" t="s">
        <v>57</v>
      </c>
      <c r="N12">
        <v>0</v>
      </c>
      <c r="O12">
        <v>1</v>
      </c>
      <c r="P12">
        <v>1</v>
      </c>
      <c r="Q12">
        <v>121493589</v>
      </c>
      <c r="R12">
        <v>2098</v>
      </c>
      <c r="T12">
        <f>MATCH(D12,Отчет!$D:$D,0)</f>
        <v>15</v>
      </c>
    </row>
    <row r="13" spans="1:20" ht="12.75">
      <c r="A13">
        <v>139786126</v>
      </c>
      <c r="B13">
        <v>9</v>
      </c>
      <c r="C13" t="s">
        <v>50</v>
      </c>
      <c r="D13">
        <v>137211625</v>
      </c>
      <c r="E13" t="s">
        <v>93</v>
      </c>
      <c r="F13" t="s">
        <v>94</v>
      </c>
      <c r="G13" t="s">
        <v>87</v>
      </c>
      <c r="H13" s="37" t="s">
        <v>95</v>
      </c>
      <c r="I13" t="s">
        <v>55</v>
      </c>
      <c r="J13">
        <v>0</v>
      </c>
      <c r="K13" t="s">
        <v>56</v>
      </c>
      <c r="L13" t="s">
        <v>57</v>
      </c>
      <c r="N13">
        <v>0</v>
      </c>
      <c r="O13">
        <v>1</v>
      </c>
      <c r="P13">
        <v>1</v>
      </c>
      <c r="Q13">
        <v>121493589</v>
      </c>
      <c r="R13">
        <v>2098</v>
      </c>
      <c r="T13">
        <f>MATCH(D13,Отчет!$D:$D,0)</f>
        <v>16</v>
      </c>
    </row>
    <row r="14" spans="1:20" ht="12.75">
      <c r="A14">
        <v>139786114</v>
      </c>
      <c r="B14">
        <v>8</v>
      </c>
      <c r="C14" t="s">
        <v>50</v>
      </c>
      <c r="D14">
        <v>137211612</v>
      </c>
      <c r="E14" t="s">
        <v>96</v>
      </c>
      <c r="F14" t="s">
        <v>97</v>
      </c>
      <c r="G14" t="s">
        <v>98</v>
      </c>
      <c r="H14" s="37" t="s">
        <v>99</v>
      </c>
      <c r="I14" t="s">
        <v>55</v>
      </c>
      <c r="J14">
        <v>0</v>
      </c>
      <c r="K14" t="s">
        <v>56</v>
      </c>
      <c r="L14" t="s">
        <v>57</v>
      </c>
      <c r="N14">
        <v>0</v>
      </c>
      <c r="O14">
        <v>1</v>
      </c>
      <c r="P14">
        <v>1</v>
      </c>
      <c r="Q14">
        <v>121493589</v>
      </c>
      <c r="R14">
        <v>2098</v>
      </c>
      <c r="T14">
        <f>MATCH(D14,Отчет!$D:$D,0)</f>
        <v>17</v>
      </c>
    </row>
    <row r="15" spans="1:20" ht="12.75">
      <c r="A15">
        <v>139786200</v>
      </c>
      <c r="B15">
        <v>5</v>
      </c>
      <c r="C15" t="s">
        <v>50</v>
      </c>
      <c r="D15">
        <v>137211565</v>
      </c>
      <c r="E15" t="s">
        <v>100</v>
      </c>
      <c r="F15" t="s">
        <v>101</v>
      </c>
      <c r="G15" t="s">
        <v>102</v>
      </c>
      <c r="H15" s="37" t="s">
        <v>103</v>
      </c>
      <c r="I15" t="s">
        <v>55</v>
      </c>
      <c r="J15">
        <v>0</v>
      </c>
      <c r="K15" t="s">
        <v>56</v>
      </c>
      <c r="L15" t="s">
        <v>57</v>
      </c>
      <c r="N15">
        <v>0</v>
      </c>
      <c r="O15">
        <v>1</v>
      </c>
      <c r="P15">
        <v>1</v>
      </c>
      <c r="Q15">
        <v>121493589</v>
      </c>
      <c r="R15">
        <v>2098</v>
      </c>
      <c r="T15">
        <f>MATCH(D15,Отчет!$D:$D,0)</f>
        <v>29</v>
      </c>
    </row>
    <row r="16" spans="1:20" ht="12.75">
      <c r="A16">
        <v>139786184</v>
      </c>
      <c r="B16">
        <v>9</v>
      </c>
      <c r="C16" t="s">
        <v>50</v>
      </c>
      <c r="D16">
        <v>137211539</v>
      </c>
      <c r="E16" t="s">
        <v>104</v>
      </c>
      <c r="F16" t="s">
        <v>105</v>
      </c>
      <c r="G16" t="s">
        <v>87</v>
      </c>
      <c r="H16" s="37" t="s">
        <v>106</v>
      </c>
      <c r="I16" t="s">
        <v>55</v>
      </c>
      <c r="J16">
        <v>0</v>
      </c>
      <c r="K16" t="s">
        <v>56</v>
      </c>
      <c r="L16" t="s">
        <v>57</v>
      </c>
      <c r="N16">
        <v>0</v>
      </c>
      <c r="O16">
        <v>1</v>
      </c>
      <c r="P16">
        <v>1</v>
      </c>
      <c r="Q16">
        <v>121493589</v>
      </c>
      <c r="R16">
        <v>2098</v>
      </c>
      <c r="T16">
        <f>MATCH(D16,Отчет!$D:$D,0)</f>
        <v>26</v>
      </c>
    </row>
    <row r="17" spans="1:20" ht="12.75">
      <c r="A17">
        <v>139786168</v>
      </c>
      <c r="B17">
        <v>10</v>
      </c>
      <c r="C17" t="s">
        <v>50</v>
      </c>
      <c r="D17">
        <v>137211526</v>
      </c>
      <c r="E17" t="s">
        <v>107</v>
      </c>
      <c r="F17" t="s">
        <v>108</v>
      </c>
      <c r="G17" t="s">
        <v>109</v>
      </c>
      <c r="H17" s="37" t="s">
        <v>110</v>
      </c>
      <c r="I17" t="s">
        <v>55</v>
      </c>
      <c r="J17">
        <v>0</v>
      </c>
      <c r="K17" t="s">
        <v>56</v>
      </c>
      <c r="L17" t="s">
        <v>57</v>
      </c>
      <c r="N17">
        <v>0</v>
      </c>
      <c r="O17">
        <v>1</v>
      </c>
      <c r="P17">
        <v>1</v>
      </c>
      <c r="Q17">
        <v>121493589</v>
      </c>
      <c r="R17">
        <v>2098</v>
      </c>
      <c r="T17">
        <f>MATCH(D17,Отчет!$D:$D,0)</f>
        <v>14</v>
      </c>
    </row>
    <row r="18" spans="1:20" ht="12.75">
      <c r="A18">
        <v>139786156</v>
      </c>
      <c r="B18">
        <v>7</v>
      </c>
      <c r="C18" t="s">
        <v>50</v>
      </c>
      <c r="D18">
        <v>137211513</v>
      </c>
      <c r="E18" t="s">
        <v>111</v>
      </c>
      <c r="F18" t="s">
        <v>112</v>
      </c>
      <c r="G18" t="s">
        <v>113</v>
      </c>
      <c r="H18" s="37" t="s">
        <v>114</v>
      </c>
      <c r="I18" t="s">
        <v>55</v>
      </c>
      <c r="J18">
        <v>0</v>
      </c>
      <c r="K18" t="s">
        <v>56</v>
      </c>
      <c r="L18" t="s">
        <v>57</v>
      </c>
      <c r="N18">
        <v>0</v>
      </c>
      <c r="O18">
        <v>1</v>
      </c>
      <c r="P18">
        <v>1</v>
      </c>
      <c r="Q18">
        <v>121493589</v>
      </c>
      <c r="R18">
        <v>2098</v>
      </c>
      <c r="T18">
        <f>MATCH(D18,Отчет!$D:$D,0)</f>
        <v>25</v>
      </c>
    </row>
    <row r="19" spans="1:20" ht="12.75">
      <c r="A19">
        <v>139786152</v>
      </c>
      <c r="B19">
        <v>7</v>
      </c>
      <c r="C19" t="s">
        <v>50</v>
      </c>
      <c r="D19">
        <v>137211500</v>
      </c>
      <c r="E19" t="s">
        <v>115</v>
      </c>
      <c r="F19" t="s">
        <v>97</v>
      </c>
      <c r="G19" t="s">
        <v>116</v>
      </c>
      <c r="H19" s="37" t="s">
        <v>117</v>
      </c>
      <c r="I19" t="s">
        <v>55</v>
      </c>
      <c r="J19">
        <v>0</v>
      </c>
      <c r="K19" t="s">
        <v>56</v>
      </c>
      <c r="L19" t="s">
        <v>57</v>
      </c>
      <c r="N19">
        <v>0</v>
      </c>
      <c r="O19">
        <v>1</v>
      </c>
      <c r="P19">
        <v>1</v>
      </c>
      <c r="Q19">
        <v>121493589</v>
      </c>
      <c r="R19">
        <v>2098</v>
      </c>
      <c r="T19">
        <f>MATCH(D19,Отчет!$D:$D,0)</f>
        <v>21</v>
      </c>
    </row>
    <row r="20" spans="1:20" ht="12.75">
      <c r="A20">
        <v>139786122</v>
      </c>
      <c r="B20">
        <v>9</v>
      </c>
      <c r="C20" t="s">
        <v>50</v>
      </c>
      <c r="D20">
        <v>137211474</v>
      </c>
      <c r="E20" t="s">
        <v>118</v>
      </c>
      <c r="F20" t="s">
        <v>119</v>
      </c>
      <c r="G20" t="s">
        <v>120</v>
      </c>
      <c r="H20" s="37" t="s">
        <v>121</v>
      </c>
      <c r="I20" t="s">
        <v>55</v>
      </c>
      <c r="J20">
        <v>0</v>
      </c>
      <c r="K20" t="s">
        <v>56</v>
      </c>
      <c r="L20" t="s">
        <v>57</v>
      </c>
      <c r="N20">
        <v>0</v>
      </c>
      <c r="O20">
        <v>1</v>
      </c>
      <c r="P20">
        <v>1</v>
      </c>
      <c r="Q20">
        <v>121493589</v>
      </c>
      <c r="R20">
        <v>2098</v>
      </c>
      <c r="T20">
        <f>MATCH(D20,Отчет!$D:$D,0)</f>
        <v>13</v>
      </c>
    </row>
    <row r="21" spans="1:20" ht="12.75">
      <c r="A21">
        <v>139786204</v>
      </c>
      <c r="B21">
        <v>9</v>
      </c>
      <c r="C21" t="s">
        <v>50</v>
      </c>
      <c r="D21">
        <v>137419518</v>
      </c>
      <c r="E21" t="s">
        <v>122</v>
      </c>
      <c r="F21" t="s">
        <v>123</v>
      </c>
      <c r="G21" t="s">
        <v>124</v>
      </c>
      <c r="H21" s="37" t="s">
        <v>125</v>
      </c>
      <c r="I21" t="s">
        <v>55</v>
      </c>
      <c r="J21">
        <v>0</v>
      </c>
      <c r="K21" t="s">
        <v>56</v>
      </c>
      <c r="L21" t="s">
        <v>57</v>
      </c>
      <c r="N21">
        <v>0</v>
      </c>
      <c r="O21">
        <v>1</v>
      </c>
      <c r="P21">
        <v>0</v>
      </c>
      <c r="Q21">
        <v>121493589</v>
      </c>
      <c r="R21">
        <v>2098</v>
      </c>
      <c r="T21">
        <f>MATCH(D21,Отчет!$D:$D,0)</f>
        <v>23</v>
      </c>
    </row>
    <row r="22" spans="1:20" ht="12.75">
      <c r="A22">
        <v>139786014</v>
      </c>
      <c r="B22">
        <v>8</v>
      </c>
      <c r="C22" t="s">
        <v>50</v>
      </c>
      <c r="D22">
        <v>137211651</v>
      </c>
      <c r="E22" t="s">
        <v>85</v>
      </c>
      <c r="F22" t="s">
        <v>86</v>
      </c>
      <c r="G22" t="s">
        <v>87</v>
      </c>
      <c r="H22" s="37" t="s">
        <v>88</v>
      </c>
      <c r="I22" t="s">
        <v>126</v>
      </c>
      <c r="J22">
        <v>4</v>
      </c>
      <c r="K22" t="s">
        <v>127</v>
      </c>
      <c r="L22" t="s">
        <v>128</v>
      </c>
      <c r="N22">
        <v>32</v>
      </c>
      <c r="O22">
        <v>1</v>
      </c>
      <c r="P22">
        <v>1</v>
      </c>
      <c r="Q22">
        <v>122324449</v>
      </c>
      <c r="R22">
        <v>2098</v>
      </c>
      <c r="T22">
        <f>MATCH(D22,Отчет!$D:$D,0)</f>
        <v>12</v>
      </c>
    </row>
    <row r="23" spans="1:20" ht="12.75">
      <c r="A23">
        <v>138376716</v>
      </c>
      <c r="B23">
        <v>8</v>
      </c>
      <c r="C23" t="s">
        <v>50</v>
      </c>
      <c r="D23">
        <v>137211461</v>
      </c>
      <c r="E23" t="s">
        <v>51</v>
      </c>
      <c r="F23" t="s">
        <v>52</v>
      </c>
      <c r="G23" t="s">
        <v>53</v>
      </c>
      <c r="H23" s="37" t="s">
        <v>54</v>
      </c>
      <c r="I23" t="s">
        <v>129</v>
      </c>
      <c r="J23">
        <v>4</v>
      </c>
      <c r="K23" t="s">
        <v>127</v>
      </c>
      <c r="L23" t="s">
        <v>128</v>
      </c>
      <c r="N23">
        <v>32</v>
      </c>
      <c r="O23">
        <v>1</v>
      </c>
      <c r="P23">
        <v>1</v>
      </c>
      <c r="Q23">
        <v>121493589</v>
      </c>
      <c r="R23">
        <v>2098</v>
      </c>
      <c r="T23">
        <f>MATCH(D23,Отчет!$D:$D,0)</f>
        <v>22</v>
      </c>
    </row>
    <row r="24" spans="1:20" ht="12.75">
      <c r="A24">
        <v>138377221</v>
      </c>
      <c r="B24">
        <v>7</v>
      </c>
      <c r="C24" t="s">
        <v>50</v>
      </c>
      <c r="D24">
        <v>137211755</v>
      </c>
      <c r="E24" t="s">
        <v>62</v>
      </c>
      <c r="F24" t="s">
        <v>63</v>
      </c>
      <c r="G24" t="s">
        <v>64</v>
      </c>
      <c r="H24" s="37" t="s">
        <v>65</v>
      </c>
      <c r="I24" t="s">
        <v>129</v>
      </c>
      <c r="J24">
        <v>4</v>
      </c>
      <c r="K24" t="s">
        <v>127</v>
      </c>
      <c r="L24" t="s">
        <v>128</v>
      </c>
      <c r="N24">
        <v>28</v>
      </c>
      <c r="O24">
        <v>1</v>
      </c>
      <c r="P24">
        <v>1</v>
      </c>
      <c r="Q24">
        <v>121493589</v>
      </c>
      <c r="R24">
        <v>2098</v>
      </c>
      <c r="T24">
        <f>MATCH(D24,Отчет!$D:$D,0)</f>
        <v>18</v>
      </c>
    </row>
    <row r="25" spans="1:20" ht="12.75">
      <c r="A25">
        <v>138376772</v>
      </c>
      <c r="B25">
        <v>9</v>
      </c>
      <c r="C25" t="s">
        <v>50</v>
      </c>
      <c r="D25">
        <v>137211625</v>
      </c>
      <c r="E25" t="s">
        <v>93</v>
      </c>
      <c r="F25" t="s">
        <v>94</v>
      </c>
      <c r="G25" t="s">
        <v>87</v>
      </c>
      <c r="H25" s="37" t="s">
        <v>95</v>
      </c>
      <c r="I25" t="s">
        <v>129</v>
      </c>
      <c r="J25">
        <v>4</v>
      </c>
      <c r="K25" t="s">
        <v>127</v>
      </c>
      <c r="L25" t="s">
        <v>128</v>
      </c>
      <c r="N25">
        <v>36</v>
      </c>
      <c r="O25">
        <v>1</v>
      </c>
      <c r="P25">
        <v>1</v>
      </c>
      <c r="Q25">
        <v>121493589</v>
      </c>
      <c r="R25">
        <v>2098</v>
      </c>
      <c r="T25">
        <f>MATCH(D25,Отчет!$D:$D,0)</f>
        <v>16</v>
      </c>
    </row>
    <row r="26" spans="1:20" ht="12.75">
      <c r="A26">
        <v>138377109</v>
      </c>
      <c r="B26">
        <v>9</v>
      </c>
      <c r="C26" t="s">
        <v>50</v>
      </c>
      <c r="D26">
        <v>137211716</v>
      </c>
      <c r="E26" t="s">
        <v>73</v>
      </c>
      <c r="F26" t="s">
        <v>74</v>
      </c>
      <c r="G26" t="s">
        <v>75</v>
      </c>
      <c r="H26" s="37" t="s">
        <v>76</v>
      </c>
      <c r="I26" t="s">
        <v>129</v>
      </c>
      <c r="J26">
        <v>4</v>
      </c>
      <c r="K26" t="s">
        <v>127</v>
      </c>
      <c r="L26" t="s">
        <v>128</v>
      </c>
      <c r="N26">
        <v>36</v>
      </c>
      <c r="O26">
        <v>1</v>
      </c>
      <c r="P26">
        <v>1</v>
      </c>
      <c r="Q26">
        <v>121493589</v>
      </c>
      <c r="R26">
        <v>2098</v>
      </c>
      <c r="T26">
        <f>MATCH(D26,Отчет!$D:$D,0)</f>
        <v>20</v>
      </c>
    </row>
    <row r="27" spans="1:20" ht="12.75">
      <c r="A27">
        <v>138376688</v>
      </c>
      <c r="B27">
        <v>8</v>
      </c>
      <c r="C27" t="s">
        <v>50</v>
      </c>
      <c r="D27">
        <v>137211612</v>
      </c>
      <c r="E27" t="s">
        <v>96</v>
      </c>
      <c r="F27" t="s">
        <v>97</v>
      </c>
      <c r="G27" t="s">
        <v>98</v>
      </c>
      <c r="H27" s="37" t="s">
        <v>99</v>
      </c>
      <c r="I27" t="s">
        <v>129</v>
      </c>
      <c r="J27">
        <v>4</v>
      </c>
      <c r="K27" t="s">
        <v>127</v>
      </c>
      <c r="L27" t="s">
        <v>128</v>
      </c>
      <c r="N27">
        <v>32</v>
      </c>
      <c r="O27">
        <v>1</v>
      </c>
      <c r="P27">
        <v>1</v>
      </c>
      <c r="Q27">
        <v>121493589</v>
      </c>
      <c r="R27">
        <v>2098</v>
      </c>
      <c r="T27">
        <f>MATCH(D27,Отчет!$D:$D,0)</f>
        <v>17</v>
      </c>
    </row>
    <row r="28" spans="1:20" ht="12.75">
      <c r="A28">
        <v>138376997</v>
      </c>
      <c r="B28">
        <v>7</v>
      </c>
      <c r="C28" t="s">
        <v>50</v>
      </c>
      <c r="D28">
        <v>137419505</v>
      </c>
      <c r="E28" t="s">
        <v>58</v>
      </c>
      <c r="F28" t="s">
        <v>59</v>
      </c>
      <c r="G28" t="s">
        <v>60</v>
      </c>
      <c r="H28" s="37" t="s">
        <v>61</v>
      </c>
      <c r="I28" t="s">
        <v>129</v>
      </c>
      <c r="J28">
        <v>4</v>
      </c>
      <c r="K28" t="s">
        <v>127</v>
      </c>
      <c r="L28" t="s">
        <v>128</v>
      </c>
      <c r="N28">
        <v>28</v>
      </c>
      <c r="O28">
        <v>1</v>
      </c>
      <c r="P28">
        <v>0</v>
      </c>
      <c r="Q28">
        <v>121493589</v>
      </c>
      <c r="R28">
        <v>2098</v>
      </c>
      <c r="T28">
        <f>MATCH(D28,Отчет!$D:$D,0)</f>
        <v>27</v>
      </c>
    </row>
    <row r="29" spans="1:20" ht="12.75">
      <c r="A29">
        <v>138377249</v>
      </c>
      <c r="B29">
        <v>5</v>
      </c>
      <c r="C29" t="s">
        <v>50</v>
      </c>
      <c r="D29">
        <v>137211565</v>
      </c>
      <c r="E29" t="s">
        <v>100</v>
      </c>
      <c r="F29" t="s">
        <v>101</v>
      </c>
      <c r="G29" t="s">
        <v>102</v>
      </c>
      <c r="H29" s="37" t="s">
        <v>103</v>
      </c>
      <c r="I29" t="s">
        <v>129</v>
      </c>
      <c r="J29">
        <v>4</v>
      </c>
      <c r="K29" t="s">
        <v>127</v>
      </c>
      <c r="L29" t="s">
        <v>128</v>
      </c>
      <c r="N29">
        <v>20</v>
      </c>
      <c r="O29">
        <v>1</v>
      </c>
      <c r="P29">
        <v>1</v>
      </c>
      <c r="Q29">
        <v>121493589</v>
      </c>
      <c r="R29">
        <v>2098</v>
      </c>
      <c r="T29">
        <f>MATCH(D29,Отчет!$D:$D,0)</f>
        <v>29</v>
      </c>
    </row>
    <row r="30" spans="1:20" ht="12.75">
      <c r="A30">
        <v>138377081</v>
      </c>
      <c r="B30">
        <v>8</v>
      </c>
      <c r="C30" t="s">
        <v>50</v>
      </c>
      <c r="D30">
        <v>137211703</v>
      </c>
      <c r="E30" t="s">
        <v>77</v>
      </c>
      <c r="F30" t="s">
        <v>78</v>
      </c>
      <c r="G30" t="s">
        <v>79</v>
      </c>
      <c r="H30" s="37" t="s">
        <v>80</v>
      </c>
      <c r="I30" t="s">
        <v>129</v>
      </c>
      <c r="J30">
        <v>4</v>
      </c>
      <c r="K30" t="s">
        <v>127</v>
      </c>
      <c r="L30" t="s">
        <v>128</v>
      </c>
      <c r="N30">
        <v>32</v>
      </c>
      <c r="O30">
        <v>1</v>
      </c>
      <c r="P30">
        <v>1</v>
      </c>
      <c r="Q30">
        <v>121493589</v>
      </c>
      <c r="R30">
        <v>2098</v>
      </c>
      <c r="T30">
        <f>MATCH(D30,Отчет!$D:$D,0)</f>
        <v>24</v>
      </c>
    </row>
    <row r="31" spans="1:20" ht="12.75">
      <c r="A31">
        <v>138377137</v>
      </c>
      <c r="B31">
        <v>8</v>
      </c>
      <c r="C31" t="s">
        <v>50</v>
      </c>
      <c r="D31">
        <v>137211539</v>
      </c>
      <c r="E31" t="s">
        <v>104</v>
      </c>
      <c r="F31" t="s">
        <v>105</v>
      </c>
      <c r="G31" t="s">
        <v>87</v>
      </c>
      <c r="H31" s="37" t="s">
        <v>106</v>
      </c>
      <c r="I31" t="s">
        <v>129</v>
      </c>
      <c r="J31">
        <v>4</v>
      </c>
      <c r="K31" t="s">
        <v>127</v>
      </c>
      <c r="L31" t="s">
        <v>128</v>
      </c>
      <c r="N31">
        <v>32</v>
      </c>
      <c r="O31">
        <v>1</v>
      </c>
      <c r="P31">
        <v>1</v>
      </c>
      <c r="Q31">
        <v>121493589</v>
      </c>
      <c r="R31">
        <v>2098</v>
      </c>
      <c r="T31">
        <f>MATCH(D31,Отчет!$D:$D,0)</f>
        <v>26</v>
      </c>
    </row>
    <row r="32" spans="1:20" ht="12.75">
      <c r="A32">
        <v>138377193</v>
      </c>
      <c r="B32">
        <v>8</v>
      </c>
      <c r="C32" t="s">
        <v>50</v>
      </c>
      <c r="D32">
        <v>137211742</v>
      </c>
      <c r="E32" t="s">
        <v>66</v>
      </c>
      <c r="F32" t="s">
        <v>67</v>
      </c>
      <c r="G32" t="s">
        <v>68</v>
      </c>
      <c r="H32" s="37" t="s">
        <v>69</v>
      </c>
      <c r="I32" t="s">
        <v>129</v>
      </c>
      <c r="J32">
        <v>4</v>
      </c>
      <c r="K32" t="s">
        <v>127</v>
      </c>
      <c r="L32" t="s">
        <v>128</v>
      </c>
      <c r="N32">
        <v>32</v>
      </c>
      <c r="O32">
        <v>1</v>
      </c>
      <c r="P32">
        <v>1</v>
      </c>
      <c r="Q32">
        <v>121493589</v>
      </c>
      <c r="R32">
        <v>2098</v>
      </c>
      <c r="T32">
        <f>MATCH(D32,Отчет!$D:$D,0)</f>
        <v>19</v>
      </c>
    </row>
    <row r="33" spans="1:20" ht="12.75">
      <c r="A33">
        <v>138377053</v>
      </c>
      <c r="B33">
        <v>8</v>
      </c>
      <c r="C33" t="s">
        <v>50</v>
      </c>
      <c r="D33">
        <v>137211526</v>
      </c>
      <c r="E33" t="s">
        <v>107</v>
      </c>
      <c r="F33" t="s">
        <v>108</v>
      </c>
      <c r="G33" t="s">
        <v>109</v>
      </c>
      <c r="H33" s="37" t="s">
        <v>110</v>
      </c>
      <c r="I33" t="s">
        <v>129</v>
      </c>
      <c r="J33">
        <v>4</v>
      </c>
      <c r="K33" t="s">
        <v>127</v>
      </c>
      <c r="L33" t="s">
        <v>128</v>
      </c>
      <c r="N33">
        <v>32</v>
      </c>
      <c r="O33">
        <v>1</v>
      </c>
      <c r="P33">
        <v>1</v>
      </c>
      <c r="Q33">
        <v>121493589</v>
      </c>
      <c r="R33">
        <v>2098</v>
      </c>
      <c r="T33">
        <f>MATCH(D33,Отчет!$D:$D,0)</f>
        <v>14</v>
      </c>
    </row>
    <row r="34" spans="1:20" ht="12.75">
      <c r="A34">
        <v>138376884</v>
      </c>
      <c r="B34">
        <v>7</v>
      </c>
      <c r="C34" t="s">
        <v>50</v>
      </c>
      <c r="D34">
        <v>137211664</v>
      </c>
      <c r="E34" t="s">
        <v>81</v>
      </c>
      <c r="F34" t="s">
        <v>82</v>
      </c>
      <c r="G34" t="s">
        <v>83</v>
      </c>
      <c r="H34" s="37" t="s">
        <v>84</v>
      </c>
      <c r="I34" t="s">
        <v>129</v>
      </c>
      <c r="J34">
        <v>4</v>
      </c>
      <c r="K34" t="s">
        <v>127</v>
      </c>
      <c r="L34" t="s">
        <v>128</v>
      </c>
      <c r="N34">
        <v>28</v>
      </c>
      <c r="O34">
        <v>1</v>
      </c>
      <c r="P34">
        <v>1</v>
      </c>
      <c r="Q34">
        <v>121493589</v>
      </c>
      <c r="R34">
        <v>2098</v>
      </c>
      <c r="T34">
        <f>MATCH(D34,Отчет!$D:$D,0)</f>
        <v>30</v>
      </c>
    </row>
    <row r="35" spans="1:20" ht="12.75">
      <c r="A35">
        <v>138376969</v>
      </c>
      <c r="B35">
        <v>8</v>
      </c>
      <c r="C35" t="s">
        <v>50</v>
      </c>
      <c r="D35">
        <v>137211513</v>
      </c>
      <c r="E35" t="s">
        <v>111</v>
      </c>
      <c r="F35" t="s">
        <v>112</v>
      </c>
      <c r="G35" t="s">
        <v>113</v>
      </c>
      <c r="H35" s="37" t="s">
        <v>114</v>
      </c>
      <c r="I35" t="s">
        <v>129</v>
      </c>
      <c r="J35">
        <v>4</v>
      </c>
      <c r="K35" t="s">
        <v>127</v>
      </c>
      <c r="L35" t="s">
        <v>128</v>
      </c>
      <c r="N35">
        <v>32</v>
      </c>
      <c r="O35">
        <v>1</v>
      </c>
      <c r="P35">
        <v>1</v>
      </c>
      <c r="Q35">
        <v>121493589</v>
      </c>
      <c r="R35">
        <v>2098</v>
      </c>
      <c r="T35">
        <f>MATCH(D35,Отчет!$D:$D,0)</f>
        <v>25</v>
      </c>
    </row>
    <row r="36" spans="1:20" ht="12.75">
      <c r="A36">
        <v>138377277</v>
      </c>
      <c r="B36">
        <v>7</v>
      </c>
      <c r="C36" t="s">
        <v>50</v>
      </c>
      <c r="D36">
        <v>137419518</v>
      </c>
      <c r="E36" t="s">
        <v>122</v>
      </c>
      <c r="F36" t="s">
        <v>123</v>
      </c>
      <c r="G36" t="s">
        <v>124</v>
      </c>
      <c r="H36" s="37" t="s">
        <v>125</v>
      </c>
      <c r="I36" t="s">
        <v>129</v>
      </c>
      <c r="J36">
        <v>4</v>
      </c>
      <c r="K36" t="s">
        <v>127</v>
      </c>
      <c r="L36" t="s">
        <v>128</v>
      </c>
      <c r="N36">
        <v>28</v>
      </c>
      <c r="O36">
        <v>1</v>
      </c>
      <c r="P36">
        <v>0</v>
      </c>
      <c r="Q36">
        <v>121493589</v>
      </c>
      <c r="R36">
        <v>2098</v>
      </c>
      <c r="T36">
        <f>MATCH(D36,Отчет!$D:$D,0)</f>
        <v>23</v>
      </c>
    </row>
    <row r="37" spans="1:20" ht="12.75">
      <c r="A37">
        <v>138376941</v>
      </c>
      <c r="B37">
        <v>7</v>
      </c>
      <c r="C37" t="s">
        <v>50</v>
      </c>
      <c r="D37">
        <v>137211500</v>
      </c>
      <c r="E37" t="s">
        <v>115</v>
      </c>
      <c r="F37" t="s">
        <v>97</v>
      </c>
      <c r="G37" t="s">
        <v>116</v>
      </c>
      <c r="H37" s="37" t="s">
        <v>117</v>
      </c>
      <c r="I37" t="s">
        <v>129</v>
      </c>
      <c r="J37">
        <v>4</v>
      </c>
      <c r="K37" t="s">
        <v>127</v>
      </c>
      <c r="L37" t="s">
        <v>128</v>
      </c>
      <c r="N37">
        <v>28</v>
      </c>
      <c r="O37">
        <v>1</v>
      </c>
      <c r="P37">
        <v>1</v>
      </c>
      <c r="Q37">
        <v>121493589</v>
      </c>
      <c r="R37">
        <v>2098</v>
      </c>
      <c r="T37">
        <f>MATCH(D37,Отчет!$D:$D,0)</f>
        <v>21</v>
      </c>
    </row>
    <row r="38" spans="1:20" ht="12.75">
      <c r="A38">
        <v>138376744</v>
      </c>
      <c r="B38">
        <v>9</v>
      </c>
      <c r="C38" t="s">
        <v>50</v>
      </c>
      <c r="D38">
        <v>137211474</v>
      </c>
      <c r="E38" t="s">
        <v>118</v>
      </c>
      <c r="F38" t="s">
        <v>119</v>
      </c>
      <c r="G38" t="s">
        <v>120</v>
      </c>
      <c r="H38" s="37" t="s">
        <v>121</v>
      </c>
      <c r="I38" t="s">
        <v>129</v>
      </c>
      <c r="J38">
        <v>4</v>
      </c>
      <c r="K38" t="s">
        <v>127</v>
      </c>
      <c r="L38" t="s">
        <v>128</v>
      </c>
      <c r="N38">
        <v>36</v>
      </c>
      <c r="O38">
        <v>1</v>
      </c>
      <c r="P38">
        <v>1</v>
      </c>
      <c r="Q38">
        <v>121493589</v>
      </c>
      <c r="R38">
        <v>2098</v>
      </c>
      <c r="T38">
        <f>MATCH(D38,Отчет!$D:$D,0)</f>
        <v>13</v>
      </c>
    </row>
    <row r="39" spans="1:20" ht="12.75">
      <c r="A39">
        <v>138376856</v>
      </c>
      <c r="B39">
        <v>8</v>
      </c>
      <c r="C39" t="s">
        <v>50</v>
      </c>
      <c r="D39">
        <v>137211651</v>
      </c>
      <c r="E39" t="s">
        <v>85</v>
      </c>
      <c r="F39" t="s">
        <v>86</v>
      </c>
      <c r="G39" t="s">
        <v>87</v>
      </c>
      <c r="H39" s="37" t="s">
        <v>88</v>
      </c>
      <c r="I39" t="s">
        <v>129</v>
      </c>
      <c r="J39">
        <v>4</v>
      </c>
      <c r="K39" t="s">
        <v>127</v>
      </c>
      <c r="L39" t="s">
        <v>128</v>
      </c>
      <c r="N39">
        <v>32</v>
      </c>
      <c r="O39">
        <v>1</v>
      </c>
      <c r="P39">
        <v>1</v>
      </c>
      <c r="Q39">
        <v>121493589</v>
      </c>
      <c r="R39">
        <v>2098</v>
      </c>
      <c r="T39">
        <f>MATCH(D39,Отчет!$D:$D,0)</f>
        <v>12</v>
      </c>
    </row>
    <row r="40" spans="1:20" ht="12.75">
      <c r="A40">
        <v>138377165</v>
      </c>
      <c r="B40">
        <v>6</v>
      </c>
      <c r="C40" t="s">
        <v>50</v>
      </c>
      <c r="D40">
        <v>137211729</v>
      </c>
      <c r="E40" t="s">
        <v>70</v>
      </c>
      <c r="F40" t="s">
        <v>59</v>
      </c>
      <c r="G40" t="s">
        <v>71</v>
      </c>
      <c r="H40" s="37" t="s">
        <v>72</v>
      </c>
      <c r="I40" t="s">
        <v>129</v>
      </c>
      <c r="J40">
        <v>4</v>
      </c>
      <c r="K40" t="s">
        <v>127</v>
      </c>
      <c r="L40" t="s">
        <v>128</v>
      </c>
      <c r="N40">
        <v>24</v>
      </c>
      <c r="O40">
        <v>1</v>
      </c>
      <c r="P40">
        <v>1</v>
      </c>
      <c r="Q40">
        <v>121493589</v>
      </c>
      <c r="R40">
        <v>2098</v>
      </c>
      <c r="T40">
        <f>MATCH(D40,Отчет!$D:$D,0)</f>
        <v>28</v>
      </c>
    </row>
    <row r="41" spans="1:20" ht="12.75">
      <c r="A41">
        <v>138376800</v>
      </c>
      <c r="B41">
        <v>8</v>
      </c>
      <c r="C41" t="s">
        <v>50</v>
      </c>
      <c r="D41">
        <v>137211638</v>
      </c>
      <c r="E41" t="s">
        <v>89</v>
      </c>
      <c r="F41" t="s">
        <v>90</v>
      </c>
      <c r="G41" t="s">
        <v>91</v>
      </c>
      <c r="H41" s="37" t="s">
        <v>92</v>
      </c>
      <c r="I41" t="s">
        <v>129</v>
      </c>
      <c r="J41">
        <v>4</v>
      </c>
      <c r="K41" t="s">
        <v>127</v>
      </c>
      <c r="L41" t="s">
        <v>128</v>
      </c>
      <c r="N41">
        <v>32</v>
      </c>
      <c r="O41">
        <v>1</v>
      </c>
      <c r="P41">
        <v>1</v>
      </c>
      <c r="Q41">
        <v>121493589</v>
      </c>
      <c r="R41">
        <v>2098</v>
      </c>
      <c r="T41">
        <f>MATCH(D41,Отчет!$D:$D,0)</f>
        <v>15</v>
      </c>
    </row>
    <row r="42" spans="1:20" ht="12.75">
      <c r="A42">
        <v>139773924</v>
      </c>
      <c r="B42">
        <v>9</v>
      </c>
      <c r="C42" t="s">
        <v>50</v>
      </c>
      <c r="D42">
        <v>137211461</v>
      </c>
      <c r="E42" t="s">
        <v>51</v>
      </c>
      <c r="F42" t="s">
        <v>52</v>
      </c>
      <c r="G42" t="s">
        <v>53</v>
      </c>
      <c r="H42" s="37" t="s">
        <v>54</v>
      </c>
      <c r="I42" t="s">
        <v>130</v>
      </c>
      <c r="J42">
        <v>4</v>
      </c>
      <c r="K42" t="s">
        <v>56</v>
      </c>
      <c r="L42" t="s">
        <v>128</v>
      </c>
      <c r="N42">
        <v>36</v>
      </c>
      <c r="O42">
        <v>1</v>
      </c>
      <c r="P42">
        <v>1</v>
      </c>
      <c r="Q42">
        <v>121493589</v>
      </c>
      <c r="R42">
        <v>2098</v>
      </c>
      <c r="T42">
        <f>MATCH(D42,Отчет!$D:$D,0)</f>
        <v>22</v>
      </c>
    </row>
    <row r="43" spans="1:20" ht="12.75">
      <c r="A43">
        <v>139773928</v>
      </c>
      <c r="B43">
        <v>10</v>
      </c>
      <c r="C43" t="s">
        <v>50</v>
      </c>
      <c r="D43">
        <v>137211474</v>
      </c>
      <c r="E43" t="s">
        <v>118</v>
      </c>
      <c r="F43" t="s">
        <v>119</v>
      </c>
      <c r="G43" t="s">
        <v>120</v>
      </c>
      <c r="H43" s="37" t="s">
        <v>121</v>
      </c>
      <c r="I43" t="s">
        <v>130</v>
      </c>
      <c r="J43">
        <v>4</v>
      </c>
      <c r="K43" t="s">
        <v>56</v>
      </c>
      <c r="L43" t="s">
        <v>128</v>
      </c>
      <c r="N43">
        <v>40</v>
      </c>
      <c r="O43">
        <v>1</v>
      </c>
      <c r="P43">
        <v>1</v>
      </c>
      <c r="Q43">
        <v>121493589</v>
      </c>
      <c r="R43">
        <v>2098</v>
      </c>
      <c r="T43">
        <f>MATCH(D43,Отчет!$D:$D,0)</f>
        <v>13</v>
      </c>
    </row>
    <row r="44" spans="1:20" ht="12.75">
      <c r="A44">
        <v>139773956</v>
      </c>
      <c r="B44">
        <v>10</v>
      </c>
      <c r="C44" t="s">
        <v>50</v>
      </c>
      <c r="D44">
        <v>137211500</v>
      </c>
      <c r="E44" t="s">
        <v>115</v>
      </c>
      <c r="F44" t="s">
        <v>97</v>
      </c>
      <c r="G44" t="s">
        <v>116</v>
      </c>
      <c r="H44" s="37" t="s">
        <v>117</v>
      </c>
      <c r="I44" t="s">
        <v>130</v>
      </c>
      <c r="J44">
        <v>4</v>
      </c>
      <c r="K44" t="s">
        <v>56</v>
      </c>
      <c r="L44" t="s">
        <v>128</v>
      </c>
      <c r="N44">
        <v>40</v>
      </c>
      <c r="O44">
        <v>1</v>
      </c>
      <c r="P44">
        <v>1</v>
      </c>
      <c r="Q44">
        <v>121493589</v>
      </c>
      <c r="R44">
        <v>2098</v>
      </c>
      <c r="T44">
        <f>MATCH(D44,Отчет!$D:$D,0)</f>
        <v>21</v>
      </c>
    </row>
    <row r="45" spans="1:20" ht="12.75">
      <c r="A45">
        <v>139773960</v>
      </c>
      <c r="B45">
        <v>8</v>
      </c>
      <c r="C45" t="s">
        <v>50</v>
      </c>
      <c r="D45">
        <v>137211513</v>
      </c>
      <c r="E45" t="s">
        <v>111</v>
      </c>
      <c r="F45" t="s">
        <v>112</v>
      </c>
      <c r="G45" t="s">
        <v>113</v>
      </c>
      <c r="H45" s="37" t="s">
        <v>114</v>
      </c>
      <c r="I45" t="s">
        <v>130</v>
      </c>
      <c r="J45">
        <v>4</v>
      </c>
      <c r="K45" t="s">
        <v>56</v>
      </c>
      <c r="L45" t="s">
        <v>128</v>
      </c>
      <c r="N45">
        <v>32</v>
      </c>
      <c r="O45">
        <v>1</v>
      </c>
      <c r="P45">
        <v>1</v>
      </c>
      <c r="Q45">
        <v>121493589</v>
      </c>
      <c r="R45">
        <v>2098</v>
      </c>
      <c r="T45">
        <f>MATCH(D45,Отчет!$D:$D,0)</f>
        <v>25</v>
      </c>
    </row>
    <row r="46" spans="1:20" ht="12.75">
      <c r="A46">
        <v>139773972</v>
      </c>
      <c r="B46">
        <v>10</v>
      </c>
      <c r="C46" t="s">
        <v>50</v>
      </c>
      <c r="D46">
        <v>137211526</v>
      </c>
      <c r="E46" t="s">
        <v>107</v>
      </c>
      <c r="F46" t="s">
        <v>108</v>
      </c>
      <c r="G46" t="s">
        <v>109</v>
      </c>
      <c r="H46" s="37" t="s">
        <v>110</v>
      </c>
      <c r="I46" t="s">
        <v>130</v>
      </c>
      <c r="J46">
        <v>4</v>
      </c>
      <c r="K46" t="s">
        <v>56</v>
      </c>
      <c r="L46" t="s">
        <v>128</v>
      </c>
      <c r="N46">
        <v>40</v>
      </c>
      <c r="O46">
        <v>1</v>
      </c>
      <c r="P46">
        <v>1</v>
      </c>
      <c r="Q46">
        <v>121493589</v>
      </c>
      <c r="R46">
        <v>2098</v>
      </c>
      <c r="T46">
        <f>MATCH(D46,Отчет!$D:$D,0)</f>
        <v>14</v>
      </c>
    </row>
    <row r="47" spans="1:20" ht="12.75">
      <c r="A47">
        <v>139773984</v>
      </c>
      <c r="B47">
        <v>8</v>
      </c>
      <c r="C47" t="s">
        <v>50</v>
      </c>
      <c r="D47">
        <v>137211539</v>
      </c>
      <c r="E47" t="s">
        <v>104</v>
      </c>
      <c r="F47" t="s">
        <v>105</v>
      </c>
      <c r="G47" t="s">
        <v>87</v>
      </c>
      <c r="H47" s="37" t="s">
        <v>106</v>
      </c>
      <c r="I47" t="s">
        <v>130</v>
      </c>
      <c r="J47">
        <v>4</v>
      </c>
      <c r="K47" t="s">
        <v>56</v>
      </c>
      <c r="L47" t="s">
        <v>128</v>
      </c>
      <c r="N47">
        <v>32</v>
      </c>
      <c r="O47">
        <v>1</v>
      </c>
      <c r="P47">
        <v>1</v>
      </c>
      <c r="Q47">
        <v>121493589</v>
      </c>
      <c r="R47">
        <v>2098</v>
      </c>
      <c r="T47">
        <f>MATCH(D47,Отчет!$D:$D,0)</f>
        <v>26</v>
      </c>
    </row>
    <row r="48" spans="1:20" ht="12.75">
      <c r="A48">
        <v>139774000</v>
      </c>
      <c r="B48">
        <v>8</v>
      </c>
      <c r="C48" t="s">
        <v>50</v>
      </c>
      <c r="D48">
        <v>137211565</v>
      </c>
      <c r="E48" t="s">
        <v>100</v>
      </c>
      <c r="F48" t="s">
        <v>101</v>
      </c>
      <c r="G48" t="s">
        <v>102</v>
      </c>
      <c r="H48" s="37" t="s">
        <v>103</v>
      </c>
      <c r="I48" t="s">
        <v>130</v>
      </c>
      <c r="J48">
        <v>4</v>
      </c>
      <c r="K48" t="s">
        <v>56</v>
      </c>
      <c r="L48" t="s">
        <v>128</v>
      </c>
      <c r="N48">
        <v>32</v>
      </c>
      <c r="O48">
        <v>1</v>
      </c>
      <c r="P48">
        <v>1</v>
      </c>
      <c r="Q48">
        <v>121493589</v>
      </c>
      <c r="R48">
        <v>2098</v>
      </c>
      <c r="T48">
        <f>MATCH(D48,Отчет!$D:$D,0)</f>
        <v>29</v>
      </c>
    </row>
    <row r="49" spans="1:20" ht="12.75">
      <c r="A49">
        <v>139773920</v>
      </c>
      <c r="B49">
        <v>9</v>
      </c>
      <c r="C49" t="s">
        <v>50</v>
      </c>
      <c r="D49">
        <v>137211612</v>
      </c>
      <c r="E49" t="s">
        <v>96</v>
      </c>
      <c r="F49" t="s">
        <v>97</v>
      </c>
      <c r="G49" t="s">
        <v>98</v>
      </c>
      <c r="H49" s="37" t="s">
        <v>99</v>
      </c>
      <c r="I49" t="s">
        <v>130</v>
      </c>
      <c r="J49">
        <v>4</v>
      </c>
      <c r="K49" t="s">
        <v>56</v>
      </c>
      <c r="L49" t="s">
        <v>128</v>
      </c>
      <c r="N49">
        <v>36</v>
      </c>
      <c r="O49">
        <v>1</v>
      </c>
      <c r="P49">
        <v>1</v>
      </c>
      <c r="Q49">
        <v>121493589</v>
      </c>
      <c r="R49">
        <v>2098</v>
      </c>
      <c r="T49">
        <f>MATCH(D49,Отчет!$D:$D,0)</f>
        <v>17</v>
      </c>
    </row>
    <row r="50" spans="1:20" ht="12.75">
      <c r="A50">
        <v>139773932</v>
      </c>
      <c r="B50">
        <v>9</v>
      </c>
      <c r="C50" t="s">
        <v>50</v>
      </c>
      <c r="D50">
        <v>137211625</v>
      </c>
      <c r="E50" t="s">
        <v>93</v>
      </c>
      <c r="F50" t="s">
        <v>94</v>
      </c>
      <c r="G50" t="s">
        <v>87</v>
      </c>
      <c r="H50" s="37" t="s">
        <v>95</v>
      </c>
      <c r="I50" t="s">
        <v>130</v>
      </c>
      <c r="J50">
        <v>4</v>
      </c>
      <c r="K50" t="s">
        <v>56</v>
      </c>
      <c r="L50" t="s">
        <v>128</v>
      </c>
      <c r="N50">
        <v>36</v>
      </c>
      <c r="O50">
        <v>1</v>
      </c>
      <c r="P50">
        <v>1</v>
      </c>
      <c r="Q50">
        <v>121493589</v>
      </c>
      <c r="R50">
        <v>2098</v>
      </c>
      <c r="T50">
        <f>MATCH(D50,Отчет!$D:$D,0)</f>
        <v>16</v>
      </c>
    </row>
    <row r="51" spans="1:20" ht="12.75">
      <c r="A51">
        <v>139773936</v>
      </c>
      <c r="B51">
        <v>10</v>
      </c>
      <c r="C51" t="s">
        <v>50</v>
      </c>
      <c r="D51">
        <v>137211638</v>
      </c>
      <c r="E51" t="s">
        <v>89</v>
      </c>
      <c r="F51" t="s">
        <v>90</v>
      </c>
      <c r="G51" t="s">
        <v>91</v>
      </c>
      <c r="H51" s="37" t="s">
        <v>92</v>
      </c>
      <c r="I51" t="s">
        <v>130</v>
      </c>
      <c r="J51">
        <v>4</v>
      </c>
      <c r="K51" t="s">
        <v>56</v>
      </c>
      <c r="L51" t="s">
        <v>128</v>
      </c>
      <c r="N51">
        <v>40</v>
      </c>
      <c r="O51">
        <v>1</v>
      </c>
      <c r="P51">
        <v>1</v>
      </c>
      <c r="Q51">
        <v>121493589</v>
      </c>
      <c r="R51">
        <v>2098</v>
      </c>
      <c r="T51">
        <f>MATCH(D51,Отчет!$D:$D,0)</f>
        <v>15</v>
      </c>
    </row>
    <row r="52" spans="1:20" ht="12.75">
      <c r="A52">
        <v>139773944</v>
      </c>
      <c r="B52">
        <v>9</v>
      </c>
      <c r="C52" t="s">
        <v>50</v>
      </c>
      <c r="D52">
        <v>137211651</v>
      </c>
      <c r="E52" t="s">
        <v>85</v>
      </c>
      <c r="F52" t="s">
        <v>86</v>
      </c>
      <c r="G52" t="s">
        <v>87</v>
      </c>
      <c r="H52" s="37" t="s">
        <v>88</v>
      </c>
      <c r="I52" t="s">
        <v>130</v>
      </c>
      <c r="J52">
        <v>4</v>
      </c>
      <c r="K52" t="s">
        <v>56</v>
      </c>
      <c r="L52" t="s">
        <v>128</v>
      </c>
      <c r="N52">
        <v>36</v>
      </c>
      <c r="O52">
        <v>1</v>
      </c>
      <c r="P52">
        <v>1</v>
      </c>
      <c r="Q52">
        <v>121493589</v>
      </c>
      <c r="R52">
        <v>2098</v>
      </c>
      <c r="T52">
        <f>MATCH(D52,Отчет!$D:$D,0)</f>
        <v>12</v>
      </c>
    </row>
    <row r="53" spans="1:20" ht="12.75">
      <c r="A53">
        <v>139773948</v>
      </c>
      <c r="B53">
        <v>5</v>
      </c>
      <c r="C53" t="s">
        <v>50</v>
      </c>
      <c r="D53">
        <v>137211664</v>
      </c>
      <c r="E53" t="s">
        <v>81</v>
      </c>
      <c r="F53" t="s">
        <v>82</v>
      </c>
      <c r="G53" t="s">
        <v>83</v>
      </c>
      <c r="H53" s="37" t="s">
        <v>84</v>
      </c>
      <c r="I53" t="s">
        <v>130</v>
      </c>
      <c r="J53">
        <v>4</v>
      </c>
      <c r="K53" t="s">
        <v>56</v>
      </c>
      <c r="L53" t="s">
        <v>128</v>
      </c>
      <c r="N53">
        <v>20</v>
      </c>
      <c r="O53">
        <v>1</v>
      </c>
      <c r="P53">
        <v>1</v>
      </c>
      <c r="Q53">
        <v>121493589</v>
      </c>
      <c r="R53">
        <v>2098</v>
      </c>
      <c r="T53">
        <f>MATCH(D53,Отчет!$D:$D,0)</f>
        <v>30</v>
      </c>
    </row>
    <row r="54" spans="1:20" ht="12.75">
      <c r="A54">
        <v>139773976</v>
      </c>
      <c r="B54">
        <v>8</v>
      </c>
      <c r="C54" t="s">
        <v>50</v>
      </c>
      <c r="D54">
        <v>137211703</v>
      </c>
      <c r="E54" t="s">
        <v>77</v>
      </c>
      <c r="F54" t="s">
        <v>78</v>
      </c>
      <c r="G54" t="s">
        <v>79</v>
      </c>
      <c r="H54" s="37" t="s">
        <v>80</v>
      </c>
      <c r="I54" t="s">
        <v>130</v>
      </c>
      <c r="J54">
        <v>4</v>
      </c>
      <c r="K54" t="s">
        <v>56</v>
      </c>
      <c r="L54" t="s">
        <v>128</v>
      </c>
      <c r="N54">
        <v>32</v>
      </c>
      <c r="O54">
        <v>1</v>
      </c>
      <c r="P54">
        <v>1</v>
      </c>
      <c r="Q54">
        <v>121493589</v>
      </c>
      <c r="R54">
        <v>2098</v>
      </c>
      <c r="T54">
        <f>MATCH(D54,Отчет!$D:$D,0)</f>
        <v>24</v>
      </c>
    </row>
    <row r="55" spans="1:20" ht="12.75">
      <c r="A55">
        <v>139773980</v>
      </c>
      <c r="B55">
        <v>8</v>
      </c>
      <c r="C55" t="s">
        <v>50</v>
      </c>
      <c r="D55">
        <v>137211716</v>
      </c>
      <c r="E55" t="s">
        <v>73</v>
      </c>
      <c r="F55" t="s">
        <v>74</v>
      </c>
      <c r="G55" t="s">
        <v>75</v>
      </c>
      <c r="H55" s="37" t="s">
        <v>76</v>
      </c>
      <c r="I55" t="s">
        <v>130</v>
      </c>
      <c r="J55">
        <v>4</v>
      </c>
      <c r="K55" t="s">
        <v>56</v>
      </c>
      <c r="L55" t="s">
        <v>128</v>
      </c>
      <c r="N55">
        <v>32</v>
      </c>
      <c r="O55">
        <v>1</v>
      </c>
      <c r="P55">
        <v>1</v>
      </c>
      <c r="Q55">
        <v>121493589</v>
      </c>
      <c r="R55">
        <v>2098</v>
      </c>
      <c r="T55">
        <f>MATCH(D55,Отчет!$D:$D,0)</f>
        <v>20</v>
      </c>
    </row>
    <row r="56" spans="1:20" ht="12.75">
      <c r="A56">
        <v>139773988</v>
      </c>
      <c r="B56">
        <v>8</v>
      </c>
      <c r="C56" t="s">
        <v>50</v>
      </c>
      <c r="D56">
        <v>137211729</v>
      </c>
      <c r="E56" t="s">
        <v>70</v>
      </c>
      <c r="F56" t="s">
        <v>59</v>
      </c>
      <c r="G56" t="s">
        <v>71</v>
      </c>
      <c r="H56" s="37" t="s">
        <v>72</v>
      </c>
      <c r="I56" t="s">
        <v>130</v>
      </c>
      <c r="J56">
        <v>4</v>
      </c>
      <c r="K56" t="s">
        <v>56</v>
      </c>
      <c r="L56" t="s">
        <v>128</v>
      </c>
      <c r="N56">
        <v>32</v>
      </c>
      <c r="O56">
        <v>1</v>
      </c>
      <c r="P56">
        <v>1</v>
      </c>
      <c r="Q56">
        <v>121493589</v>
      </c>
      <c r="R56">
        <v>2098</v>
      </c>
      <c r="T56">
        <f>MATCH(D56,Отчет!$D:$D,0)</f>
        <v>28</v>
      </c>
    </row>
    <row r="57" spans="1:20" ht="12.75">
      <c r="A57">
        <v>139773992</v>
      </c>
      <c r="B57">
        <v>9</v>
      </c>
      <c r="C57" t="s">
        <v>50</v>
      </c>
      <c r="D57">
        <v>137211742</v>
      </c>
      <c r="E57" t="s">
        <v>66</v>
      </c>
      <c r="F57" t="s">
        <v>67</v>
      </c>
      <c r="G57" t="s">
        <v>68</v>
      </c>
      <c r="H57" s="37" t="s">
        <v>69</v>
      </c>
      <c r="I57" t="s">
        <v>130</v>
      </c>
      <c r="J57">
        <v>4</v>
      </c>
      <c r="K57" t="s">
        <v>56</v>
      </c>
      <c r="L57" t="s">
        <v>128</v>
      </c>
      <c r="N57">
        <v>36</v>
      </c>
      <c r="O57">
        <v>1</v>
      </c>
      <c r="P57">
        <v>1</v>
      </c>
      <c r="Q57">
        <v>121493589</v>
      </c>
      <c r="R57">
        <v>2098</v>
      </c>
      <c r="T57">
        <f>MATCH(D57,Отчет!$D:$D,0)</f>
        <v>19</v>
      </c>
    </row>
    <row r="58" spans="1:20" ht="12.75">
      <c r="A58">
        <v>139773996</v>
      </c>
      <c r="B58">
        <v>10</v>
      </c>
      <c r="C58" t="s">
        <v>50</v>
      </c>
      <c r="D58">
        <v>137211755</v>
      </c>
      <c r="E58" t="s">
        <v>62</v>
      </c>
      <c r="F58" t="s">
        <v>63</v>
      </c>
      <c r="G58" t="s">
        <v>64</v>
      </c>
      <c r="H58" s="37" t="s">
        <v>65</v>
      </c>
      <c r="I58" t="s">
        <v>130</v>
      </c>
      <c r="J58">
        <v>4</v>
      </c>
      <c r="K58" t="s">
        <v>56</v>
      </c>
      <c r="L58" t="s">
        <v>128</v>
      </c>
      <c r="N58">
        <v>40</v>
      </c>
      <c r="O58">
        <v>1</v>
      </c>
      <c r="P58">
        <v>1</v>
      </c>
      <c r="Q58">
        <v>121493589</v>
      </c>
      <c r="R58">
        <v>2098</v>
      </c>
      <c r="T58">
        <f>MATCH(D58,Отчет!$D:$D,0)</f>
        <v>18</v>
      </c>
    </row>
    <row r="59" spans="1:20" ht="12.75">
      <c r="A59">
        <v>139773964</v>
      </c>
      <c r="B59">
        <v>8</v>
      </c>
      <c r="C59" t="s">
        <v>50</v>
      </c>
      <c r="D59">
        <v>137419505</v>
      </c>
      <c r="E59" t="s">
        <v>58</v>
      </c>
      <c r="F59" t="s">
        <v>59</v>
      </c>
      <c r="G59" t="s">
        <v>60</v>
      </c>
      <c r="H59" s="37" t="s">
        <v>61</v>
      </c>
      <c r="I59" t="s">
        <v>130</v>
      </c>
      <c r="J59">
        <v>4</v>
      </c>
      <c r="K59" t="s">
        <v>56</v>
      </c>
      <c r="L59" t="s">
        <v>128</v>
      </c>
      <c r="N59">
        <v>32</v>
      </c>
      <c r="O59">
        <v>1</v>
      </c>
      <c r="P59">
        <v>0</v>
      </c>
      <c r="Q59">
        <v>121493589</v>
      </c>
      <c r="R59">
        <v>2098</v>
      </c>
      <c r="T59">
        <f>MATCH(D59,Отчет!$D:$D,0)</f>
        <v>27</v>
      </c>
    </row>
    <row r="60" spans="1:20" ht="12.75">
      <c r="A60">
        <v>139774004</v>
      </c>
      <c r="B60">
        <v>9</v>
      </c>
      <c r="C60" t="s">
        <v>50</v>
      </c>
      <c r="D60">
        <v>137419518</v>
      </c>
      <c r="E60" t="s">
        <v>122</v>
      </c>
      <c r="F60" t="s">
        <v>123</v>
      </c>
      <c r="G60" t="s">
        <v>124</v>
      </c>
      <c r="H60" s="37" t="s">
        <v>125</v>
      </c>
      <c r="I60" t="s">
        <v>130</v>
      </c>
      <c r="J60">
        <v>4</v>
      </c>
      <c r="K60" t="s">
        <v>56</v>
      </c>
      <c r="L60" t="s">
        <v>128</v>
      </c>
      <c r="N60">
        <v>36</v>
      </c>
      <c r="O60">
        <v>1</v>
      </c>
      <c r="P60">
        <v>0</v>
      </c>
      <c r="Q60">
        <v>121493589</v>
      </c>
      <c r="R60">
        <v>2098</v>
      </c>
      <c r="T60">
        <f>MATCH(D60,Отчет!$D:$D,0)</f>
        <v>23</v>
      </c>
    </row>
    <row r="61" spans="1:20" ht="12.75">
      <c r="A61">
        <v>139786688</v>
      </c>
      <c r="B61">
        <v>7</v>
      </c>
      <c r="C61" t="s">
        <v>50</v>
      </c>
      <c r="D61">
        <v>137211461</v>
      </c>
      <c r="E61" t="s">
        <v>51</v>
      </c>
      <c r="F61" t="s">
        <v>52</v>
      </c>
      <c r="G61" t="s">
        <v>53</v>
      </c>
      <c r="H61" s="37" t="s">
        <v>54</v>
      </c>
      <c r="I61" t="s">
        <v>131</v>
      </c>
      <c r="J61">
        <v>0</v>
      </c>
      <c r="K61" t="s">
        <v>56</v>
      </c>
      <c r="L61" t="s">
        <v>128</v>
      </c>
      <c r="N61">
        <v>0</v>
      </c>
      <c r="O61">
        <v>1</v>
      </c>
      <c r="P61">
        <v>1</v>
      </c>
      <c r="Q61">
        <v>121493589</v>
      </c>
      <c r="R61">
        <v>2098</v>
      </c>
      <c r="T61">
        <f>MATCH(D61,Отчет!$D:$D,0)</f>
        <v>22</v>
      </c>
    </row>
    <row r="62" spans="1:20" ht="12.75">
      <c r="A62">
        <v>139786768</v>
      </c>
      <c r="B62">
        <v>10</v>
      </c>
      <c r="C62" t="s">
        <v>50</v>
      </c>
      <c r="D62">
        <v>137419518</v>
      </c>
      <c r="E62" t="s">
        <v>122</v>
      </c>
      <c r="F62" t="s">
        <v>123</v>
      </c>
      <c r="G62" t="s">
        <v>124</v>
      </c>
      <c r="H62" s="37" t="s">
        <v>125</v>
      </c>
      <c r="I62" t="s">
        <v>131</v>
      </c>
      <c r="J62">
        <v>0</v>
      </c>
      <c r="K62" t="s">
        <v>56</v>
      </c>
      <c r="L62" t="s">
        <v>128</v>
      </c>
      <c r="N62">
        <v>0</v>
      </c>
      <c r="O62">
        <v>1</v>
      </c>
      <c r="P62">
        <v>0</v>
      </c>
      <c r="Q62">
        <v>121493589</v>
      </c>
      <c r="R62">
        <v>2098</v>
      </c>
      <c r="T62">
        <f>MATCH(D62,Отчет!$D:$D,0)</f>
        <v>23</v>
      </c>
    </row>
    <row r="63" spans="1:20" ht="12.75">
      <c r="A63">
        <v>139786720</v>
      </c>
      <c r="B63">
        <v>6</v>
      </c>
      <c r="C63" t="s">
        <v>50</v>
      </c>
      <c r="D63">
        <v>137211500</v>
      </c>
      <c r="E63" t="s">
        <v>115</v>
      </c>
      <c r="F63" t="s">
        <v>97</v>
      </c>
      <c r="G63" t="s">
        <v>116</v>
      </c>
      <c r="H63" s="37" t="s">
        <v>117</v>
      </c>
      <c r="I63" t="s">
        <v>131</v>
      </c>
      <c r="J63">
        <v>0</v>
      </c>
      <c r="K63" t="s">
        <v>56</v>
      </c>
      <c r="L63" t="s">
        <v>128</v>
      </c>
      <c r="N63">
        <v>0</v>
      </c>
      <c r="O63">
        <v>1</v>
      </c>
      <c r="P63">
        <v>1</v>
      </c>
      <c r="Q63">
        <v>121493589</v>
      </c>
      <c r="R63">
        <v>2098</v>
      </c>
      <c r="T63">
        <f>MATCH(D63,Отчет!$D:$D,0)</f>
        <v>21</v>
      </c>
    </row>
    <row r="64" spans="1:20" ht="12.75">
      <c r="A64">
        <v>139786724</v>
      </c>
      <c r="B64">
        <v>9</v>
      </c>
      <c r="C64" t="s">
        <v>50</v>
      </c>
      <c r="D64">
        <v>137211513</v>
      </c>
      <c r="E64" t="s">
        <v>111</v>
      </c>
      <c r="F64" t="s">
        <v>112</v>
      </c>
      <c r="G64" t="s">
        <v>113</v>
      </c>
      <c r="H64" s="37" t="s">
        <v>114</v>
      </c>
      <c r="I64" t="s">
        <v>131</v>
      </c>
      <c r="J64">
        <v>0</v>
      </c>
      <c r="K64" t="s">
        <v>56</v>
      </c>
      <c r="L64" t="s">
        <v>128</v>
      </c>
      <c r="N64">
        <v>0</v>
      </c>
      <c r="O64">
        <v>1</v>
      </c>
      <c r="P64">
        <v>1</v>
      </c>
      <c r="Q64">
        <v>121493589</v>
      </c>
      <c r="R64">
        <v>2098</v>
      </c>
      <c r="T64">
        <f>MATCH(D64,Отчет!$D:$D,0)</f>
        <v>25</v>
      </c>
    </row>
    <row r="65" spans="1:20" ht="12.75">
      <c r="A65">
        <v>139786736</v>
      </c>
      <c r="B65">
        <v>10</v>
      </c>
      <c r="C65" t="s">
        <v>50</v>
      </c>
      <c r="D65">
        <v>137211526</v>
      </c>
      <c r="E65" t="s">
        <v>107</v>
      </c>
      <c r="F65" t="s">
        <v>108</v>
      </c>
      <c r="G65" t="s">
        <v>109</v>
      </c>
      <c r="H65" s="37" t="s">
        <v>110</v>
      </c>
      <c r="I65" t="s">
        <v>131</v>
      </c>
      <c r="J65">
        <v>0</v>
      </c>
      <c r="K65" t="s">
        <v>56</v>
      </c>
      <c r="L65" t="s">
        <v>128</v>
      </c>
      <c r="N65">
        <v>0</v>
      </c>
      <c r="O65">
        <v>1</v>
      </c>
      <c r="P65">
        <v>1</v>
      </c>
      <c r="Q65">
        <v>121493589</v>
      </c>
      <c r="R65">
        <v>2098</v>
      </c>
      <c r="T65">
        <f>MATCH(D65,Отчет!$D:$D,0)</f>
        <v>14</v>
      </c>
    </row>
    <row r="66" spans="1:20" ht="12.75">
      <c r="A66">
        <v>139786748</v>
      </c>
      <c r="B66">
        <v>7</v>
      </c>
      <c r="C66" t="s">
        <v>50</v>
      </c>
      <c r="D66">
        <v>137211539</v>
      </c>
      <c r="E66" t="s">
        <v>104</v>
      </c>
      <c r="F66" t="s">
        <v>105</v>
      </c>
      <c r="G66" t="s">
        <v>87</v>
      </c>
      <c r="H66" s="37" t="s">
        <v>106</v>
      </c>
      <c r="I66" t="s">
        <v>131</v>
      </c>
      <c r="J66">
        <v>0</v>
      </c>
      <c r="K66" t="s">
        <v>56</v>
      </c>
      <c r="L66" t="s">
        <v>128</v>
      </c>
      <c r="N66">
        <v>0</v>
      </c>
      <c r="O66">
        <v>1</v>
      </c>
      <c r="P66">
        <v>1</v>
      </c>
      <c r="Q66">
        <v>121493589</v>
      </c>
      <c r="R66">
        <v>2098</v>
      </c>
      <c r="T66">
        <f>MATCH(D66,Отчет!$D:$D,0)</f>
        <v>26</v>
      </c>
    </row>
    <row r="67" spans="1:20" ht="12.75">
      <c r="A67">
        <v>139786764</v>
      </c>
      <c r="B67">
        <v>10</v>
      </c>
      <c r="C67" t="s">
        <v>50</v>
      </c>
      <c r="D67">
        <v>137211565</v>
      </c>
      <c r="E67" t="s">
        <v>100</v>
      </c>
      <c r="F67" t="s">
        <v>101</v>
      </c>
      <c r="G67" t="s">
        <v>102</v>
      </c>
      <c r="H67" s="37" t="s">
        <v>103</v>
      </c>
      <c r="I67" t="s">
        <v>131</v>
      </c>
      <c r="J67">
        <v>0</v>
      </c>
      <c r="K67" t="s">
        <v>56</v>
      </c>
      <c r="L67" t="s">
        <v>128</v>
      </c>
      <c r="N67">
        <v>0</v>
      </c>
      <c r="O67">
        <v>1</v>
      </c>
      <c r="P67">
        <v>1</v>
      </c>
      <c r="Q67">
        <v>121493589</v>
      </c>
      <c r="R67">
        <v>2098</v>
      </c>
      <c r="T67">
        <f>MATCH(D67,Отчет!$D:$D,0)</f>
        <v>29</v>
      </c>
    </row>
    <row r="68" spans="1:20" ht="12.75">
      <c r="A68">
        <v>139786684</v>
      </c>
      <c r="B68">
        <v>10</v>
      </c>
      <c r="C68" t="s">
        <v>50</v>
      </c>
      <c r="D68">
        <v>137211612</v>
      </c>
      <c r="E68" t="s">
        <v>96</v>
      </c>
      <c r="F68" t="s">
        <v>97</v>
      </c>
      <c r="G68" t="s">
        <v>98</v>
      </c>
      <c r="H68" s="37" t="s">
        <v>99</v>
      </c>
      <c r="I68" t="s">
        <v>131</v>
      </c>
      <c r="J68">
        <v>0</v>
      </c>
      <c r="K68" t="s">
        <v>56</v>
      </c>
      <c r="L68" t="s">
        <v>128</v>
      </c>
      <c r="N68">
        <v>0</v>
      </c>
      <c r="O68">
        <v>1</v>
      </c>
      <c r="P68">
        <v>1</v>
      </c>
      <c r="Q68">
        <v>121493589</v>
      </c>
      <c r="R68">
        <v>2098</v>
      </c>
      <c r="T68">
        <f>MATCH(D68,Отчет!$D:$D,0)</f>
        <v>17</v>
      </c>
    </row>
    <row r="69" spans="1:20" ht="12.75">
      <c r="A69">
        <v>139786696</v>
      </c>
      <c r="B69">
        <v>7</v>
      </c>
      <c r="C69" t="s">
        <v>50</v>
      </c>
      <c r="D69">
        <v>137211625</v>
      </c>
      <c r="E69" t="s">
        <v>93</v>
      </c>
      <c r="F69" t="s">
        <v>94</v>
      </c>
      <c r="G69" t="s">
        <v>87</v>
      </c>
      <c r="H69" s="37" t="s">
        <v>95</v>
      </c>
      <c r="I69" t="s">
        <v>131</v>
      </c>
      <c r="J69">
        <v>0</v>
      </c>
      <c r="K69" t="s">
        <v>56</v>
      </c>
      <c r="L69" t="s">
        <v>128</v>
      </c>
      <c r="N69">
        <v>0</v>
      </c>
      <c r="O69">
        <v>1</v>
      </c>
      <c r="P69">
        <v>1</v>
      </c>
      <c r="Q69">
        <v>121493589</v>
      </c>
      <c r="R69">
        <v>2098</v>
      </c>
      <c r="T69">
        <f>MATCH(D69,Отчет!$D:$D,0)</f>
        <v>16</v>
      </c>
    </row>
    <row r="70" spans="1:20" ht="12.75">
      <c r="A70">
        <v>139786700</v>
      </c>
      <c r="B70">
        <v>10</v>
      </c>
      <c r="C70" t="s">
        <v>50</v>
      </c>
      <c r="D70">
        <v>137211638</v>
      </c>
      <c r="E70" t="s">
        <v>89</v>
      </c>
      <c r="F70" t="s">
        <v>90</v>
      </c>
      <c r="G70" t="s">
        <v>91</v>
      </c>
      <c r="H70" s="37" t="s">
        <v>92</v>
      </c>
      <c r="I70" t="s">
        <v>131</v>
      </c>
      <c r="J70">
        <v>0</v>
      </c>
      <c r="K70" t="s">
        <v>56</v>
      </c>
      <c r="L70" t="s">
        <v>128</v>
      </c>
      <c r="N70">
        <v>0</v>
      </c>
      <c r="O70">
        <v>1</v>
      </c>
      <c r="P70">
        <v>1</v>
      </c>
      <c r="Q70">
        <v>121493589</v>
      </c>
      <c r="R70">
        <v>2098</v>
      </c>
      <c r="T70">
        <f>MATCH(D70,Отчет!$D:$D,0)</f>
        <v>15</v>
      </c>
    </row>
    <row r="71" spans="1:20" ht="12.75">
      <c r="A71">
        <v>139786708</v>
      </c>
      <c r="B71">
        <v>7</v>
      </c>
      <c r="C71" t="s">
        <v>50</v>
      </c>
      <c r="D71">
        <v>137211651</v>
      </c>
      <c r="E71" t="s">
        <v>85</v>
      </c>
      <c r="F71" t="s">
        <v>86</v>
      </c>
      <c r="G71" t="s">
        <v>87</v>
      </c>
      <c r="H71" s="37" t="s">
        <v>88</v>
      </c>
      <c r="I71" t="s">
        <v>131</v>
      </c>
      <c r="J71">
        <v>0</v>
      </c>
      <c r="K71" t="s">
        <v>56</v>
      </c>
      <c r="L71" t="s">
        <v>128</v>
      </c>
      <c r="N71">
        <v>0</v>
      </c>
      <c r="O71">
        <v>1</v>
      </c>
      <c r="P71">
        <v>1</v>
      </c>
      <c r="Q71">
        <v>121493589</v>
      </c>
      <c r="R71">
        <v>2098</v>
      </c>
      <c r="T71">
        <f>MATCH(D71,Отчет!$D:$D,0)</f>
        <v>12</v>
      </c>
    </row>
    <row r="72" spans="1:20" ht="12.75">
      <c r="A72">
        <v>139786712</v>
      </c>
      <c r="B72">
        <v>6</v>
      </c>
      <c r="C72" t="s">
        <v>50</v>
      </c>
      <c r="D72">
        <v>137211664</v>
      </c>
      <c r="E72" t="s">
        <v>81</v>
      </c>
      <c r="F72" t="s">
        <v>82</v>
      </c>
      <c r="G72" t="s">
        <v>83</v>
      </c>
      <c r="H72" s="37" t="s">
        <v>84</v>
      </c>
      <c r="I72" t="s">
        <v>131</v>
      </c>
      <c r="J72">
        <v>0</v>
      </c>
      <c r="K72" t="s">
        <v>56</v>
      </c>
      <c r="L72" t="s">
        <v>128</v>
      </c>
      <c r="N72">
        <v>0</v>
      </c>
      <c r="O72">
        <v>1</v>
      </c>
      <c r="P72">
        <v>1</v>
      </c>
      <c r="Q72">
        <v>121493589</v>
      </c>
      <c r="R72">
        <v>2098</v>
      </c>
      <c r="T72">
        <f>MATCH(D72,Отчет!$D:$D,0)</f>
        <v>30</v>
      </c>
    </row>
    <row r="73" spans="1:20" ht="12.75">
      <c r="A73">
        <v>139786740</v>
      </c>
      <c r="B73">
        <v>8</v>
      </c>
      <c r="C73" t="s">
        <v>50</v>
      </c>
      <c r="D73">
        <v>137211703</v>
      </c>
      <c r="E73" t="s">
        <v>77</v>
      </c>
      <c r="F73" t="s">
        <v>78</v>
      </c>
      <c r="G73" t="s">
        <v>79</v>
      </c>
      <c r="H73" s="37" t="s">
        <v>80</v>
      </c>
      <c r="I73" t="s">
        <v>131</v>
      </c>
      <c r="J73">
        <v>0</v>
      </c>
      <c r="K73" t="s">
        <v>56</v>
      </c>
      <c r="L73" t="s">
        <v>128</v>
      </c>
      <c r="N73">
        <v>0</v>
      </c>
      <c r="O73">
        <v>1</v>
      </c>
      <c r="P73">
        <v>1</v>
      </c>
      <c r="Q73">
        <v>121493589</v>
      </c>
      <c r="R73">
        <v>2098</v>
      </c>
      <c r="T73">
        <f>MATCH(D73,Отчет!$D:$D,0)</f>
        <v>24</v>
      </c>
    </row>
    <row r="74" spans="1:20" ht="12.75">
      <c r="A74">
        <v>139786744</v>
      </c>
      <c r="B74">
        <v>7</v>
      </c>
      <c r="C74" t="s">
        <v>50</v>
      </c>
      <c r="D74">
        <v>137211716</v>
      </c>
      <c r="E74" t="s">
        <v>73</v>
      </c>
      <c r="F74" t="s">
        <v>74</v>
      </c>
      <c r="G74" t="s">
        <v>75</v>
      </c>
      <c r="H74" s="37" t="s">
        <v>76</v>
      </c>
      <c r="I74" t="s">
        <v>131</v>
      </c>
      <c r="J74">
        <v>0</v>
      </c>
      <c r="K74" t="s">
        <v>56</v>
      </c>
      <c r="L74" t="s">
        <v>128</v>
      </c>
      <c r="N74">
        <v>0</v>
      </c>
      <c r="O74">
        <v>1</v>
      </c>
      <c r="P74">
        <v>1</v>
      </c>
      <c r="Q74">
        <v>121493589</v>
      </c>
      <c r="R74">
        <v>2098</v>
      </c>
      <c r="T74">
        <f>MATCH(D74,Отчет!$D:$D,0)</f>
        <v>20</v>
      </c>
    </row>
    <row r="75" spans="1:20" ht="12.75">
      <c r="A75">
        <v>139786752</v>
      </c>
      <c r="B75">
        <v>9</v>
      </c>
      <c r="C75" t="s">
        <v>50</v>
      </c>
      <c r="D75">
        <v>137211729</v>
      </c>
      <c r="E75" t="s">
        <v>70</v>
      </c>
      <c r="F75" t="s">
        <v>59</v>
      </c>
      <c r="G75" t="s">
        <v>71</v>
      </c>
      <c r="H75" s="37" t="s">
        <v>72</v>
      </c>
      <c r="I75" t="s">
        <v>131</v>
      </c>
      <c r="J75">
        <v>0</v>
      </c>
      <c r="K75" t="s">
        <v>56</v>
      </c>
      <c r="L75" t="s">
        <v>128</v>
      </c>
      <c r="N75">
        <v>0</v>
      </c>
      <c r="O75">
        <v>1</v>
      </c>
      <c r="P75">
        <v>1</v>
      </c>
      <c r="Q75">
        <v>121493589</v>
      </c>
      <c r="R75">
        <v>2098</v>
      </c>
      <c r="T75">
        <f>MATCH(D75,Отчет!$D:$D,0)</f>
        <v>28</v>
      </c>
    </row>
    <row r="76" spans="1:20" ht="12.75">
      <c r="A76">
        <v>139786756</v>
      </c>
      <c r="B76">
        <v>9</v>
      </c>
      <c r="C76" t="s">
        <v>50</v>
      </c>
      <c r="D76">
        <v>137211742</v>
      </c>
      <c r="E76" t="s">
        <v>66</v>
      </c>
      <c r="F76" t="s">
        <v>67</v>
      </c>
      <c r="G76" t="s">
        <v>68</v>
      </c>
      <c r="H76" s="37" t="s">
        <v>69</v>
      </c>
      <c r="I76" t="s">
        <v>131</v>
      </c>
      <c r="J76">
        <v>0</v>
      </c>
      <c r="K76" t="s">
        <v>56</v>
      </c>
      <c r="L76" t="s">
        <v>128</v>
      </c>
      <c r="N76">
        <v>0</v>
      </c>
      <c r="O76">
        <v>1</v>
      </c>
      <c r="P76">
        <v>1</v>
      </c>
      <c r="Q76">
        <v>121493589</v>
      </c>
      <c r="R76">
        <v>2098</v>
      </c>
      <c r="T76">
        <f>MATCH(D76,Отчет!$D:$D,0)</f>
        <v>19</v>
      </c>
    </row>
    <row r="77" spans="1:20" ht="12.75">
      <c r="A77">
        <v>139786760</v>
      </c>
      <c r="B77">
        <v>9</v>
      </c>
      <c r="C77" t="s">
        <v>50</v>
      </c>
      <c r="D77">
        <v>137211755</v>
      </c>
      <c r="E77" t="s">
        <v>62</v>
      </c>
      <c r="F77" t="s">
        <v>63</v>
      </c>
      <c r="G77" t="s">
        <v>64</v>
      </c>
      <c r="H77" s="37" t="s">
        <v>65</v>
      </c>
      <c r="I77" t="s">
        <v>131</v>
      </c>
      <c r="J77">
        <v>0</v>
      </c>
      <c r="K77" t="s">
        <v>56</v>
      </c>
      <c r="L77" t="s">
        <v>128</v>
      </c>
      <c r="N77">
        <v>0</v>
      </c>
      <c r="O77">
        <v>1</v>
      </c>
      <c r="P77">
        <v>1</v>
      </c>
      <c r="Q77">
        <v>121493589</v>
      </c>
      <c r="R77">
        <v>2098</v>
      </c>
      <c r="T77">
        <f>MATCH(D77,Отчет!$D:$D,0)</f>
        <v>18</v>
      </c>
    </row>
    <row r="78" spans="1:20" ht="12.75">
      <c r="A78">
        <v>139786728</v>
      </c>
      <c r="B78">
        <v>10</v>
      </c>
      <c r="C78" t="s">
        <v>50</v>
      </c>
      <c r="D78">
        <v>137419505</v>
      </c>
      <c r="E78" t="s">
        <v>58</v>
      </c>
      <c r="F78" t="s">
        <v>59</v>
      </c>
      <c r="G78" t="s">
        <v>60</v>
      </c>
      <c r="H78" s="37" t="s">
        <v>61</v>
      </c>
      <c r="I78" t="s">
        <v>131</v>
      </c>
      <c r="J78">
        <v>0</v>
      </c>
      <c r="K78" t="s">
        <v>56</v>
      </c>
      <c r="L78" t="s">
        <v>128</v>
      </c>
      <c r="N78">
        <v>0</v>
      </c>
      <c r="O78">
        <v>1</v>
      </c>
      <c r="P78">
        <v>0</v>
      </c>
      <c r="Q78">
        <v>121493589</v>
      </c>
      <c r="R78">
        <v>2098</v>
      </c>
      <c r="T78">
        <f>MATCH(D78,Отчет!$D:$D,0)</f>
        <v>27</v>
      </c>
    </row>
    <row r="79" spans="1:20" ht="12.75">
      <c r="A79">
        <v>139786692</v>
      </c>
      <c r="B79">
        <v>10</v>
      </c>
      <c r="C79" t="s">
        <v>50</v>
      </c>
      <c r="D79">
        <v>137211474</v>
      </c>
      <c r="E79" t="s">
        <v>118</v>
      </c>
      <c r="F79" t="s">
        <v>119</v>
      </c>
      <c r="G79" t="s">
        <v>120</v>
      </c>
      <c r="H79" s="37" t="s">
        <v>121</v>
      </c>
      <c r="I79" t="s">
        <v>131</v>
      </c>
      <c r="J79">
        <v>0</v>
      </c>
      <c r="K79" t="s">
        <v>56</v>
      </c>
      <c r="L79" t="s">
        <v>128</v>
      </c>
      <c r="N79">
        <v>0</v>
      </c>
      <c r="O79">
        <v>1</v>
      </c>
      <c r="P79">
        <v>1</v>
      </c>
      <c r="Q79">
        <v>121493589</v>
      </c>
      <c r="R79">
        <v>2098</v>
      </c>
      <c r="T79">
        <f>MATCH(D79,Отчет!$D:$D,0)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212</cp:lastModifiedBy>
  <cp:lastPrinted>2014-02-17T09:33:45Z</cp:lastPrinted>
  <dcterms:created xsi:type="dcterms:W3CDTF">2006-05-18T19:55:00Z</dcterms:created>
  <dcterms:modified xsi:type="dcterms:W3CDTF">2014-02-17T09:34:17Z</dcterms:modified>
  <cp:category/>
  <cp:version/>
  <cp:contentType/>
  <cp:contentStatus/>
</cp:coreProperties>
</file>